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C84390EA-E6E1-4F95-85D0-8FDEB3F7EB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.b" sheetId="2" r:id="rId1"/>
  </sheets>
  <definedNames>
    <definedName name="_xlnm._FilterDatabase" localSheetId="0" hidden="1">'ANEXA 2.1.b'!$A$8:$O$10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11" i="2"/>
  <c r="N12" i="2"/>
  <c r="N13" i="2"/>
  <c r="N10" i="2"/>
  <c r="M102" i="2"/>
  <c r="M28" i="2"/>
  <c r="M103" i="2" l="1"/>
  <c r="K104" i="2"/>
  <c r="O103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l="1"/>
  <c r="A95" i="2" s="1"/>
  <c r="A96" i="2" s="1"/>
  <c r="A97" i="2" s="1"/>
  <c r="A98" i="2" s="1"/>
  <c r="A99" i="2" s="1"/>
  <c r="A100" i="2" s="1"/>
  <c r="A101" i="2" s="1"/>
  <c r="K110" i="2"/>
  <c r="L110" i="2"/>
  <c r="P110" i="2" s="1"/>
</calcChain>
</file>

<file path=xl/sharedStrings.xml><?xml version="1.0" encoding="utf-8"?>
<sst xmlns="http://schemas.openxmlformats.org/spreadsheetml/2006/main" count="314" uniqueCount="105">
  <si>
    <t>Nr crt.</t>
  </si>
  <si>
    <t>Nr. Circ.</t>
  </si>
  <si>
    <t>Nr. identificare</t>
  </si>
  <si>
    <t>Seria motor</t>
  </si>
  <si>
    <t>Data inmatriculare</t>
  </si>
  <si>
    <t>Nr. fact./ Data</t>
  </si>
  <si>
    <t>Valoare fara TVA (lei)</t>
  </si>
  <si>
    <t>Nr. Inv.</t>
  </si>
  <si>
    <t>Data inc. calcul redev.</t>
  </si>
  <si>
    <t>PV predare - primire UAT-Operator</t>
  </si>
  <si>
    <t>UM</t>
  </si>
  <si>
    <t>Valoare amortizare anuală fara TVA (lei)</t>
  </si>
  <si>
    <t>Valoare cu TVA (lei)</t>
  </si>
  <si>
    <t>Valoare amortizare anuală cu TVA (lei)</t>
  </si>
  <si>
    <t>fara TVA</t>
  </si>
  <si>
    <t>1.5% din amortizarea anuala</t>
  </si>
  <si>
    <t>TOTAL</t>
  </si>
  <si>
    <t xml:space="preserve">ANEXA 2.1.B INVENTARUL BUNURILOR CE ALCĂTUIESC DOMENIUL PRIVAT AL UAT-URILOR MEMBRE ALE ENTITĂȚII CONTRACTANTE, AFLATE ÎN CONCESIUNEA OPERATORULUI </t>
  </si>
  <si>
    <t xml:space="preserve">2.1.B.1 INVENTARUL BUNURILOR CE ALCATUIESC DOMENIUL PRIVAT AL MUNICIPIULUI PITEȘTI   </t>
  </si>
  <si>
    <t>Marca/denumire</t>
  </si>
  <si>
    <t>Echipament pentru verificarea sistemului de directie la autobuzele Mercedes Benz Conecto hibrid</t>
  </si>
  <si>
    <t>Dispozitiv manometru pentru diagnosticare instalatie alimentare la autobuzele Mercedes Benz Conecto hibrid</t>
  </si>
  <si>
    <t>Instalatie pentru diagnosticare pierdere agent lichid racire instalatie aer conditionat + trusa detectie pierderi agent frigorific</t>
  </si>
  <si>
    <t>Dispozitiv de extras - montat rulmenti butuc roata fata - butuc roata spate (set)</t>
  </si>
  <si>
    <t>Set chei speciale pentru fuzeta punte fata - punte spate</t>
  </si>
  <si>
    <t>Scule Dispozitive Verificare pentru sisteme electrice</t>
  </si>
  <si>
    <t>Computer portabil pentru utilizare facilitati software</t>
  </si>
  <si>
    <t>PC pentru prelucrare date</t>
  </si>
  <si>
    <t>Aparat pentru diagnosticare motor</t>
  </si>
  <si>
    <t>Aparat pentru diagnosticare suspensie pneumatica</t>
  </si>
  <si>
    <t>Aparat pentru diagnosticare autobuz in ansamblu</t>
  </si>
  <si>
    <t>802013144</t>
  </si>
  <si>
    <t>802013145</t>
  </si>
  <si>
    <t>802013146</t>
  </si>
  <si>
    <t>802013147</t>
  </si>
  <si>
    <t>802013148</t>
  </si>
  <si>
    <t>802013149</t>
  </si>
  <si>
    <t>802013150</t>
  </si>
  <si>
    <t>802013151</t>
  </si>
  <si>
    <t>802013152</t>
  </si>
  <si>
    <t>802013155</t>
  </si>
  <si>
    <t>802013156</t>
  </si>
  <si>
    <t>802013157</t>
  </si>
  <si>
    <t>802013158</t>
  </si>
  <si>
    <t>802013159</t>
  </si>
  <si>
    <t>802013160</t>
  </si>
  <si>
    <t>802013161</t>
  </si>
  <si>
    <t>802013162</t>
  </si>
  <si>
    <t>802013163</t>
  </si>
  <si>
    <t>1800016174/27.07.2023</t>
  </si>
  <si>
    <t>buc</t>
  </si>
  <si>
    <t>set</t>
  </si>
  <si>
    <t>Dispozitiv hidraulic de ridicat autobuzul- tip crocodil 10 tf Elevator coloana mobilă</t>
  </si>
  <si>
    <t>Aparat de  curatat sub presiune radiatoare</t>
  </si>
  <si>
    <t>Aspirator de praf industrial pentru curatat radiatoare</t>
  </si>
  <si>
    <t>Multimetru digital</t>
  </si>
  <si>
    <t>Lampa control universala 24V</t>
  </si>
  <si>
    <t>Set dispozitive pentru extras si inlocuit fise plate conectori multipini</t>
  </si>
  <si>
    <t>Cleste taiat cabluri electrice</t>
  </si>
  <si>
    <t>Pistol de lipit cu cositor + pistol de lipit cu gaz</t>
  </si>
  <si>
    <t>Cleste de taiat si curatat cabluri electrice</t>
  </si>
  <si>
    <t>Truse surubelnite actionate electric</t>
  </si>
  <si>
    <t>Cleste de sertizat cabluri electrice</t>
  </si>
  <si>
    <t>Dipozitiv manometru pentru diagnosticare aer franare, suspensie</t>
  </si>
  <si>
    <t>Dipozitiv manometru pentru diagnosticare aer comprimat</t>
  </si>
  <si>
    <t>Dipozitiv manometru pentru diagnosticare instalatie racire</t>
  </si>
  <si>
    <t>Dispozitiv de extras - montat discuri de frana punte  fata – punte spate</t>
  </si>
  <si>
    <t>Dispozitiv de extras - montat garnituri de frana punte  fata – punte spate</t>
  </si>
  <si>
    <t>Dispozitiv hidraulic pentru extras – montat pivoti</t>
  </si>
  <si>
    <t>Dispozitiv de extras – capete de bara</t>
  </si>
  <si>
    <t>Chei speciale si dinamometrice pentru piulite cap bara</t>
  </si>
  <si>
    <t>Chei speciale si dinamometrice pentru prezoane fulie motor</t>
  </si>
  <si>
    <t>Chei speciale si dinamometrice pentru prezoane chiulasa motor</t>
  </si>
  <si>
    <t>Chei speciale pentru demontat filtre : motorina, ulei</t>
  </si>
  <si>
    <t>Dispozitiv extras – montat injector motor antrenare agregate auxiliare</t>
  </si>
  <si>
    <t>SDV-uri pentru caroserie ( dupa caz)</t>
  </si>
  <si>
    <t>SDV-uri pentru sistemele mecanice ( dupa caz)</t>
  </si>
  <si>
    <t>Masina electrica ’10M07’ - cheie speciala demontare-montare
Opritor (15-50-20)</t>
  </si>
  <si>
    <t>Dispozitiv demontat/montat DPF</t>
  </si>
  <si>
    <t>Capace DPF</t>
  </si>
  <si>
    <t>Cap tubulara 22 mm  (Nox-Sensor)</t>
  </si>
  <si>
    <t>Pompa</t>
  </si>
  <si>
    <t>Cleste</t>
  </si>
  <si>
    <t>Extractor</t>
  </si>
  <si>
    <t>Cleste de blocare</t>
  </si>
  <si>
    <t>Cap cheie  (SW 19)</t>
  </si>
  <si>
    <t>Cap cheie  (SW 24)</t>
  </si>
  <si>
    <t>Dispozitiv de taiere pentru tevi din plastic (combustibil / aer</t>
  </si>
  <si>
    <t>Insertie rotunda</t>
  </si>
  <si>
    <t>Cap surubelnita</t>
  </si>
  <si>
    <t>Extractor cu bataie</t>
  </si>
  <si>
    <t>Surubelnita dinamometrica</t>
  </si>
  <si>
    <t>Contrareazem</t>
  </si>
  <si>
    <t>Scula de montaj</t>
  </si>
  <si>
    <t>Dorn</t>
  </si>
  <si>
    <t>Dispozitiv extractor</t>
  </si>
  <si>
    <t>Intinzator</t>
  </si>
  <si>
    <t>Lera</t>
  </si>
  <si>
    <t xml:space="preserve"> buc</t>
  </si>
  <si>
    <t>Total - mijloace fixe</t>
  </si>
  <si>
    <t>Total - obiecte de inventar</t>
  </si>
  <si>
    <t>Mijloace fixe</t>
  </si>
  <si>
    <t>Obiecte inventar</t>
  </si>
  <si>
    <t>NOTĂ:</t>
  </si>
  <si>
    <t xml:space="preserve">COD CLASIFICARE, conform HG 2139/2004, privind catalogul de clasificare a duratelor normale de funcționale a mijloacelor fixe,  2.1.22.2 (Masini , utilaje si instalatii pentru mentenanta mijloacelor de transport rutier - durata normala 9 -15 ani). Durata de amortizare considerata este 12 ani.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</si>
</sst>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rgb="FFFF0000"/>
      <name val="Tahoma"/>
      <family val="2"/>
    </font>
    <font>
      <b/>
      <sz val="10"/>
      <color rgb="FFFF0000"/>
      <name val="Tahoma"/>
      <family val="2"/>
    </font>
    <font>
      <sz val="10"/>
      <name val="Tahoma"/>
      <family val="2"/>
    </font>
    <font>
      <sz val="10"/>
      <color theme="1"/>
      <name val="Tahoma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0"/>
      <color theme="1"/>
      <name val="Tahoma"/>
      <family val="2"/>
      <charset val="238"/>
    </font>
    <font>
      <b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61">
    <xf numFmtId="0" fontId="0" fillId="0" borderId="0" xfId="0"/>
    <xf numFmtId="0" fontId="4" fillId="0" borderId="0" xfId="0" applyFont="1"/>
    <xf numFmtId="0" fontId="5" fillId="0" borderId="1" xfId="1" applyFont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2" borderId="1" xfId="1" applyNumberFormat="1" applyFont="1" applyFill="1" applyBorder="1"/>
    <xf numFmtId="164" fontId="4" fillId="2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/>
    <xf numFmtId="14" fontId="4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4" fillId="0" borderId="0" xfId="0" applyNumberFormat="1" applyFont="1"/>
    <xf numFmtId="4" fontId="9" fillId="0" borderId="0" xfId="0" applyNumberFormat="1" applyFont="1"/>
    <xf numFmtId="4" fontId="9" fillId="3" borderId="0" xfId="0" applyNumberFormat="1" applyFont="1" applyFill="1"/>
    <xf numFmtId="0" fontId="8" fillId="0" borderId="0" xfId="0" applyFont="1"/>
    <xf numFmtId="0" fontId="10" fillId="0" borderId="0" xfId="0" applyFont="1"/>
    <xf numFmtId="4" fontId="4" fillId="0" borderId="1" xfId="0" applyNumberFormat="1" applyFont="1" applyBorder="1"/>
    <xf numFmtId="4" fontId="9" fillId="0" borderId="1" xfId="0" applyNumberFormat="1" applyFont="1" applyBorder="1"/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4" fontId="4" fillId="2" borderId="1" xfId="1" applyNumberFormat="1" applyFont="1" applyFill="1" applyBorder="1" applyAlignment="1">
      <alignment wrapText="1"/>
    </xf>
    <xf numFmtId="4" fontId="0" fillId="0" borderId="2" xfId="0" applyNumberFormat="1" applyBorder="1" applyAlignment="1">
      <alignment horizontal="right" wrapText="1"/>
    </xf>
    <xf numFmtId="4" fontId="0" fillId="0" borderId="1" xfId="0" applyNumberFormat="1" applyBorder="1" applyAlignment="1">
      <alignment horizontal="right" wrapText="1"/>
    </xf>
    <xf numFmtId="4" fontId="0" fillId="0" borderId="1" xfId="0" applyNumberFormat="1" applyBorder="1" applyAlignment="1">
      <alignment horizontal="right" vertical="center" wrapText="1"/>
    </xf>
    <xf numFmtId="0" fontId="0" fillId="0" borderId="4" xfId="0" applyBorder="1" applyAlignment="1">
      <alignment wrapText="1"/>
    </xf>
    <xf numFmtId="0" fontId="14" fillId="0" borderId="3" xfId="0" applyFont="1" applyBorder="1" applyAlignment="1">
      <alignment wrapText="1"/>
    </xf>
    <xf numFmtId="4" fontId="14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5" fillId="0" borderId="3" xfId="1" applyFont="1" applyBorder="1" applyAlignment="1" applyProtection="1">
      <alignment horizontal="center" vertical="center" wrapText="1"/>
      <protection locked="0"/>
    </xf>
    <xf numFmtId="0" fontId="5" fillId="0" borderId="4" xfId="1" applyFont="1" applyBorder="1" applyAlignment="1" applyProtection="1">
      <alignment horizontal="center" vertical="center" wrapText="1"/>
      <protection locked="0"/>
    </xf>
    <xf numFmtId="0" fontId="5" fillId="0" borderId="5" xfId="1" applyFont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</cellXfs>
  <cellStyles count="5">
    <cellStyle name="Normal" xfId="0" builtinId="0"/>
    <cellStyle name="Normal 2" xfId="1" xr:uid="{00000000-0005-0000-0000-000001000000}"/>
    <cellStyle name="Normal 2 2" xfId="4" xr:uid="{00000000-0005-0000-0000-000002000000}"/>
    <cellStyle name="Normal 3 2" xfId="3" xr:uid="{00000000-0005-0000-0000-000003000000}"/>
    <cellStyle name="Normal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1"/>
  <sheetViews>
    <sheetView tabSelected="1" topLeftCell="A4" zoomScale="85" zoomScaleNormal="85" workbookViewId="0">
      <selection activeCell="F7" sqref="F7"/>
    </sheetView>
  </sheetViews>
  <sheetFormatPr defaultColWidth="9.140625" defaultRowHeight="12.75" x14ac:dyDescent="0.2"/>
  <cols>
    <col min="1" max="1" width="5.140625" style="11" customWidth="1"/>
    <col min="2" max="2" width="12.42578125" style="11" bestFit="1" customWidth="1"/>
    <col min="3" max="3" width="26.140625" style="1" customWidth="1"/>
    <col min="4" max="4" width="10" style="1" customWidth="1"/>
    <col min="5" max="5" width="6" style="1" customWidth="1"/>
    <col min="6" max="6" width="3.42578125" style="11" customWidth="1"/>
    <col min="7" max="7" width="13.7109375" style="11" customWidth="1"/>
    <col min="8" max="8" width="4.7109375" style="1" customWidth="1"/>
    <col min="9" max="9" width="11.28515625" style="12" customWidth="1"/>
    <col min="10" max="10" width="16.28515625" style="1" customWidth="1"/>
    <col min="11" max="11" width="5.7109375" style="1" customWidth="1"/>
    <col min="12" max="12" width="4.5703125" style="1" customWidth="1"/>
    <col min="13" max="14" width="16.85546875" style="1" customWidth="1"/>
    <col min="15" max="15" width="9.85546875" style="13" customWidth="1"/>
    <col min="16" max="16" width="14.28515625" style="1" customWidth="1"/>
    <col min="17" max="16384" width="9.140625" style="1"/>
  </cols>
  <sheetData>
    <row r="1" spans="1:16" ht="15.75" x14ac:dyDescent="0.25">
      <c r="A1" s="26"/>
      <c r="B1" s="26"/>
      <c r="C1" s="27"/>
      <c r="D1" s="27"/>
      <c r="E1" s="27"/>
      <c r="F1" s="26"/>
      <c r="G1" s="26"/>
      <c r="H1" s="27"/>
      <c r="I1" s="28"/>
      <c r="J1" s="27"/>
      <c r="K1" s="58"/>
      <c r="L1" s="46"/>
      <c r="M1" s="46"/>
      <c r="N1" s="46"/>
      <c r="O1" s="46"/>
    </row>
    <row r="2" spans="1:16" ht="15.75" x14ac:dyDescent="0.25">
      <c r="A2" s="26"/>
      <c r="B2" s="26"/>
      <c r="C2" s="27"/>
      <c r="D2" s="27"/>
      <c r="E2" s="27"/>
      <c r="F2" s="26"/>
      <c r="G2" s="26"/>
      <c r="H2" s="27"/>
      <c r="I2" s="28"/>
      <c r="J2" s="27"/>
      <c r="K2" s="46"/>
      <c r="L2" s="46"/>
      <c r="M2" s="46"/>
      <c r="N2" s="46"/>
      <c r="O2" s="46"/>
    </row>
    <row r="3" spans="1:16" ht="19.5" customHeight="1" x14ac:dyDescent="0.25">
      <c r="A3" s="26"/>
      <c r="B3" s="59"/>
      <c r="C3" s="59"/>
      <c r="D3" s="27"/>
      <c r="E3" s="27"/>
      <c r="F3" s="26"/>
      <c r="G3" s="26"/>
      <c r="H3" s="27"/>
      <c r="I3" s="28"/>
      <c r="J3" s="27"/>
      <c r="K3" s="46"/>
      <c r="L3" s="46"/>
      <c r="M3" s="46"/>
      <c r="N3" s="46"/>
      <c r="O3" s="46"/>
    </row>
    <row r="4" spans="1:16" ht="13.9" customHeight="1" x14ac:dyDescent="0.25">
      <c r="A4" s="58" t="s">
        <v>17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1:16" ht="13.9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6" ht="13.9" customHeight="1" x14ac:dyDescent="0.25">
      <c r="A6" s="29"/>
      <c r="B6" s="47" t="s">
        <v>18</v>
      </c>
      <c r="C6" s="48"/>
      <c r="D6" s="48"/>
      <c r="E6" s="48"/>
      <c r="F6" s="48"/>
      <c r="G6" s="48"/>
      <c r="H6" s="48"/>
      <c r="I6" s="48"/>
      <c r="J6" s="48"/>
      <c r="K6" s="48"/>
      <c r="L6" s="29"/>
      <c r="M6" s="29"/>
      <c r="N6" s="29"/>
      <c r="O6" s="29"/>
    </row>
    <row r="7" spans="1:16" ht="21.6" customHeight="1" x14ac:dyDescent="0.25">
      <c r="A7" s="46"/>
      <c r="B7" s="46"/>
      <c r="C7" s="46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6" ht="51" x14ac:dyDescent="0.2">
      <c r="A8" s="2" t="s">
        <v>0</v>
      </c>
      <c r="B8" s="3" t="s">
        <v>1</v>
      </c>
      <c r="C8" s="4" t="s">
        <v>19</v>
      </c>
      <c r="D8" s="4" t="s">
        <v>10</v>
      </c>
      <c r="E8" s="4" t="s">
        <v>2</v>
      </c>
      <c r="F8" s="4" t="s">
        <v>3</v>
      </c>
      <c r="G8" s="2" t="s">
        <v>7</v>
      </c>
      <c r="H8" s="5" t="s">
        <v>9</v>
      </c>
      <c r="I8" s="3" t="s">
        <v>4</v>
      </c>
      <c r="J8" s="5" t="s">
        <v>5</v>
      </c>
      <c r="K8" s="5" t="s">
        <v>6</v>
      </c>
      <c r="L8" s="5" t="s">
        <v>11</v>
      </c>
      <c r="M8" s="5" t="s">
        <v>12</v>
      </c>
      <c r="N8" s="16" t="s">
        <v>13</v>
      </c>
      <c r="O8" s="5" t="s">
        <v>8</v>
      </c>
      <c r="P8" s="23"/>
    </row>
    <row r="9" spans="1:16" x14ac:dyDescent="0.2">
      <c r="A9" s="49" t="s">
        <v>101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1"/>
      <c r="P9" s="23"/>
    </row>
    <row r="10" spans="1:16" ht="57.6" customHeight="1" x14ac:dyDescent="0.25">
      <c r="A10" s="9">
        <v>1</v>
      </c>
      <c r="B10" s="9"/>
      <c r="C10" s="32" t="s">
        <v>20</v>
      </c>
      <c r="D10" s="8" t="s">
        <v>50</v>
      </c>
      <c r="E10" s="6"/>
      <c r="F10" s="9"/>
      <c r="G10" s="30" t="s">
        <v>31</v>
      </c>
      <c r="H10" s="6"/>
      <c r="I10" s="15"/>
      <c r="J10" s="33" t="s">
        <v>49</v>
      </c>
      <c r="K10" s="7"/>
      <c r="L10" s="7"/>
      <c r="M10" s="34">
        <v>44289.99</v>
      </c>
      <c r="N10" s="7">
        <f>M10/144*12</f>
        <v>3690.8324999999995</v>
      </c>
      <c r="O10" s="10"/>
    </row>
    <row r="11" spans="1:16" ht="75" x14ac:dyDescent="0.25">
      <c r="A11" s="9">
        <f>A10+1</f>
        <v>2</v>
      </c>
      <c r="B11" s="9"/>
      <c r="C11" s="32" t="s">
        <v>20</v>
      </c>
      <c r="D11" s="8" t="s">
        <v>50</v>
      </c>
      <c r="E11" s="6"/>
      <c r="F11" s="9"/>
      <c r="G11" s="30" t="s">
        <v>32</v>
      </c>
      <c r="H11" s="6"/>
      <c r="I11" s="15"/>
      <c r="J11" s="33" t="s">
        <v>49</v>
      </c>
      <c r="K11" s="7"/>
      <c r="L11" s="7"/>
      <c r="M11" s="34">
        <v>44289.99</v>
      </c>
      <c r="N11" s="7">
        <f t="shared" ref="N11:N27" si="0">M11/144*12</f>
        <v>3690.8324999999995</v>
      </c>
      <c r="O11" s="10"/>
    </row>
    <row r="12" spans="1:16" ht="69" customHeight="1" x14ac:dyDescent="0.25">
      <c r="A12" s="9">
        <f t="shared" ref="A12:A26" si="1">A11+1</f>
        <v>3</v>
      </c>
      <c r="B12" s="9"/>
      <c r="C12" s="32" t="s">
        <v>21</v>
      </c>
      <c r="D12" s="8" t="s">
        <v>50</v>
      </c>
      <c r="E12" s="6"/>
      <c r="F12" s="9"/>
      <c r="G12" s="30" t="s">
        <v>33</v>
      </c>
      <c r="H12" s="6"/>
      <c r="I12" s="15"/>
      <c r="J12" s="33" t="s">
        <v>49</v>
      </c>
      <c r="K12" s="7"/>
      <c r="L12" s="7"/>
      <c r="M12" s="34">
        <v>5310.54</v>
      </c>
      <c r="N12" s="7">
        <f t="shared" si="0"/>
        <v>442.54499999999996</v>
      </c>
      <c r="O12" s="10"/>
    </row>
    <row r="13" spans="1:16" ht="90" x14ac:dyDescent="0.25">
      <c r="A13" s="9">
        <f t="shared" si="1"/>
        <v>4</v>
      </c>
      <c r="B13" s="9"/>
      <c r="C13" s="32" t="s">
        <v>22</v>
      </c>
      <c r="D13" s="8" t="s">
        <v>50</v>
      </c>
      <c r="E13" s="6"/>
      <c r="F13" s="9"/>
      <c r="G13" s="30" t="s">
        <v>34</v>
      </c>
      <c r="H13" s="6"/>
      <c r="I13" s="15"/>
      <c r="J13" s="33" t="s">
        <v>49</v>
      </c>
      <c r="K13" s="7"/>
      <c r="L13" s="7"/>
      <c r="M13" s="34">
        <v>28951.18</v>
      </c>
      <c r="N13" s="7">
        <f t="shared" si="0"/>
        <v>2412.5983333333334</v>
      </c>
      <c r="O13" s="10"/>
    </row>
    <row r="14" spans="1:16" ht="60" x14ac:dyDescent="0.25">
      <c r="A14" s="9">
        <f t="shared" si="1"/>
        <v>5</v>
      </c>
      <c r="B14" s="9"/>
      <c r="C14" s="32" t="s">
        <v>23</v>
      </c>
      <c r="D14" s="8" t="s">
        <v>51</v>
      </c>
      <c r="E14" s="6"/>
      <c r="F14" s="9"/>
      <c r="G14" s="30" t="s">
        <v>35</v>
      </c>
      <c r="H14" s="6"/>
      <c r="I14" s="15"/>
      <c r="J14" s="33" t="s">
        <v>49</v>
      </c>
      <c r="K14" s="7"/>
      <c r="L14" s="7"/>
      <c r="M14" s="34">
        <v>5020.9399999999996</v>
      </c>
      <c r="N14" s="7">
        <f t="shared" si="0"/>
        <v>418.41166666666663</v>
      </c>
      <c r="O14" s="10"/>
    </row>
    <row r="15" spans="1:16" ht="60" x14ac:dyDescent="0.25">
      <c r="A15" s="9">
        <f t="shared" si="1"/>
        <v>6</v>
      </c>
      <c r="B15" s="9"/>
      <c r="C15" s="32" t="s">
        <v>23</v>
      </c>
      <c r="D15" s="8" t="s">
        <v>51</v>
      </c>
      <c r="E15" s="6"/>
      <c r="F15" s="9"/>
      <c r="G15" s="30" t="s">
        <v>36</v>
      </c>
      <c r="H15" s="6"/>
      <c r="I15" s="15"/>
      <c r="J15" s="33" t="s">
        <v>49</v>
      </c>
      <c r="K15" s="7"/>
      <c r="L15" s="7"/>
      <c r="M15" s="34">
        <v>5020.9399999999996</v>
      </c>
      <c r="N15" s="7">
        <f t="shared" si="0"/>
        <v>418.41166666666663</v>
      </c>
      <c r="O15" s="10"/>
    </row>
    <row r="16" spans="1:16" ht="39.6" customHeight="1" x14ac:dyDescent="0.25">
      <c r="A16" s="9">
        <f t="shared" si="1"/>
        <v>7</v>
      </c>
      <c r="B16" s="9"/>
      <c r="C16" s="32" t="s">
        <v>24</v>
      </c>
      <c r="D16" s="8" t="s">
        <v>51</v>
      </c>
      <c r="E16" s="6"/>
      <c r="F16" s="9"/>
      <c r="G16" s="30" t="s">
        <v>37</v>
      </c>
      <c r="H16" s="6"/>
      <c r="I16" s="15"/>
      <c r="J16" s="33" t="s">
        <v>49</v>
      </c>
      <c r="K16" s="7"/>
      <c r="L16" s="7"/>
      <c r="M16" s="34">
        <v>3030.88</v>
      </c>
      <c r="N16" s="7">
        <f t="shared" si="0"/>
        <v>252.57333333333332</v>
      </c>
      <c r="O16" s="10"/>
    </row>
    <row r="17" spans="1:15" ht="42" customHeight="1" x14ac:dyDescent="0.25">
      <c r="A17" s="9">
        <f t="shared" si="1"/>
        <v>8</v>
      </c>
      <c r="B17" s="9"/>
      <c r="C17" s="32" t="s">
        <v>24</v>
      </c>
      <c r="D17" s="8" t="s">
        <v>51</v>
      </c>
      <c r="E17" s="6"/>
      <c r="F17" s="9"/>
      <c r="G17" s="30" t="s">
        <v>38</v>
      </c>
      <c r="H17" s="6"/>
      <c r="I17" s="15"/>
      <c r="J17" s="33" t="s">
        <v>49</v>
      </c>
      <c r="K17" s="7"/>
      <c r="L17" s="7"/>
      <c r="M17" s="34">
        <v>3030.88</v>
      </c>
      <c r="N17" s="7">
        <f t="shared" si="0"/>
        <v>252.57333333333332</v>
      </c>
      <c r="O17" s="10"/>
    </row>
    <row r="18" spans="1:15" ht="28.9" customHeight="1" x14ac:dyDescent="0.25">
      <c r="A18" s="9">
        <f t="shared" si="1"/>
        <v>9</v>
      </c>
      <c r="B18" s="9"/>
      <c r="C18" s="32" t="s">
        <v>25</v>
      </c>
      <c r="D18" s="8" t="s">
        <v>50</v>
      </c>
      <c r="E18" s="6"/>
      <c r="F18" s="9"/>
      <c r="G18" s="30" t="s">
        <v>39</v>
      </c>
      <c r="H18" s="6"/>
      <c r="I18" s="15"/>
      <c r="J18" s="33" t="s">
        <v>49</v>
      </c>
      <c r="K18" s="7"/>
      <c r="L18" s="7"/>
      <c r="M18" s="34">
        <v>2524.6999999999998</v>
      </c>
      <c r="N18" s="7">
        <f t="shared" si="0"/>
        <v>210.39166666666665</v>
      </c>
      <c r="O18" s="10"/>
    </row>
    <row r="19" spans="1:15" ht="30" x14ac:dyDescent="0.25">
      <c r="A19" s="9">
        <f t="shared" si="1"/>
        <v>10</v>
      </c>
      <c r="B19" s="9"/>
      <c r="C19" s="32" t="s">
        <v>25</v>
      </c>
      <c r="D19" s="8" t="s">
        <v>50</v>
      </c>
      <c r="E19" s="6"/>
      <c r="F19" s="9"/>
      <c r="G19" s="30" t="s">
        <v>40</v>
      </c>
      <c r="H19" s="6"/>
      <c r="I19" s="15"/>
      <c r="J19" s="33" t="s">
        <v>49</v>
      </c>
      <c r="K19" s="7"/>
      <c r="L19" s="7"/>
      <c r="M19" s="34">
        <v>2524.6999999999998</v>
      </c>
      <c r="N19" s="7">
        <f t="shared" si="0"/>
        <v>210.39166666666665</v>
      </c>
      <c r="O19" s="10"/>
    </row>
    <row r="20" spans="1:15" ht="30" x14ac:dyDescent="0.25">
      <c r="A20" s="9">
        <f t="shared" si="1"/>
        <v>11</v>
      </c>
      <c r="B20" s="9"/>
      <c r="C20" s="32" t="s">
        <v>26</v>
      </c>
      <c r="D20" s="8" t="s">
        <v>50</v>
      </c>
      <c r="E20" s="6"/>
      <c r="F20" s="9"/>
      <c r="G20" s="30" t="s">
        <v>41</v>
      </c>
      <c r="H20" s="6"/>
      <c r="I20" s="15"/>
      <c r="J20" s="33" t="s">
        <v>49</v>
      </c>
      <c r="K20" s="7"/>
      <c r="L20" s="7"/>
      <c r="M20" s="34">
        <v>7556.5</v>
      </c>
      <c r="N20" s="7">
        <f t="shared" si="0"/>
        <v>629.70833333333326</v>
      </c>
      <c r="O20" s="10"/>
    </row>
    <row r="21" spans="1:15" s="14" customFormat="1" ht="30" x14ac:dyDescent="0.25">
      <c r="A21" s="9">
        <f t="shared" si="1"/>
        <v>12</v>
      </c>
      <c r="B21" s="9"/>
      <c r="C21" s="32" t="s">
        <v>26</v>
      </c>
      <c r="D21" s="8" t="s">
        <v>50</v>
      </c>
      <c r="E21" s="6"/>
      <c r="F21" s="9"/>
      <c r="G21" s="30" t="s">
        <v>42</v>
      </c>
      <c r="H21" s="6"/>
      <c r="I21" s="15"/>
      <c r="J21" s="33" t="s">
        <v>49</v>
      </c>
      <c r="K21" s="7"/>
      <c r="L21" s="7"/>
      <c r="M21" s="34">
        <v>7556.5</v>
      </c>
      <c r="N21" s="7">
        <f t="shared" si="0"/>
        <v>629.70833333333326</v>
      </c>
      <c r="O21" s="10"/>
    </row>
    <row r="22" spans="1:15" ht="26.25" x14ac:dyDescent="0.25">
      <c r="A22" s="9">
        <f t="shared" si="1"/>
        <v>13</v>
      </c>
      <c r="B22" s="9"/>
      <c r="C22" s="32" t="s">
        <v>27</v>
      </c>
      <c r="D22" s="8" t="s">
        <v>50</v>
      </c>
      <c r="E22" s="6"/>
      <c r="F22" s="9"/>
      <c r="G22" s="30" t="s">
        <v>43</v>
      </c>
      <c r="H22" s="6"/>
      <c r="I22" s="15"/>
      <c r="J22" s="33" t="s">
        <v>49</v>
      </c>
      <c r="K22" s="7"/>
      <c r="L22" s="7"/>
      <c r="M22" s="35">
        <v>6951.98</v>
      </c>
      <c r="N22" s="7">
        <f t="shared" si="0"/>
        <v>579.33166666666671</v>
      </c>
      <c r="O22" s="9"/>
    </row>
    <row r="23" spans="1:15" ht="30" x14ac:dyDescent="0.25">
      <c r="A23" s="9">
        <f t="shared" si="1"/>
        <v>14</v>
      </c>
      <c r="B23" s="17"/>
      <c r="C23" s="32" t="s">
        <v>28</v>
      </c>
      <c r="D23" s="8" t="s">
        <v>50</v>
      </c>
      <c r="E23" s="6"/>
      <c r="F23" s="9"/>
      <c r="G23" s="30" t="s">
        <v>44</v>
      </c>
      <c r="H23" s="6"/>
      <c r="I23" s="15"/>
      <c r="J23" s="33" t="s">
        <v>49</v>
      </c>
      <c r="K23" s="7"/>
      <c r="L23" s="7"/>
      <c r="M23" s="35">
        <v>3269.49</v>
      </c>
      <c r="N23" s="7">
        <f t="shared" si="0"/>
        <v>272.45749999999998</v>
      </c>
      <c r="O23" s="18"/>
    </row>
    <row r="24" spans="1:15" ht="30" x14ac:dyDescent="0.25">
      <c r="A24" s="9">
        <f t="shared" si="1"/>
        <v>15</v>
      </c>
      <c r="B24" s="9"/>
      <c r="C24" s="32" t="s">
        <v>28</v>
      </c>
      <c r="D24" s="8" t="s">
        <v>50</v>
      </c>
      <c r="E24" s="6"/>
      <c r="F24" s="9"/>
      <c r="G24" s="30" t="s">
        <v>45</v>
      </c>
      <c r="H24" s="6"/>
      <c r="I24" s="15"/>
      <c r="J24" s="33" t="s">
        <v>49</v>
      </c>
      <c r="K24" s="7"/>
      <c r="L24" s="7"/>
      <c r="M24" s="35">
        <v>3269.45</v>
      </c>
      <c r="N24" s="7">
        <f t="shared" si="0"/>
        <v>272.45416666666665</v>
      </c>
      <c r="O24" s="18"/>
    </row>
    <row r="25" spans="1:15" ht="30" x14ac:dyDescent="0.25">
      <c r="A25" s="9">
        <f t="shared" si="1"/>
        <v>16</v>
      </c>
      <c r="B25" s="9"/>
      <c r="C25" s="32" t="s">
        <v>29</v>
      </c>
      <c r="D25" s="8" t="s">
        <v>50</v>
      </c>
      <c r="E25" s="6"/>
      <c r="F25" s="9"/>
      <c r="G25" s="30" t="s">
        <v>46</v>
      </c>
      <c r="H25" s="6"/>
      <c r="I25" s="15"/>
      <c r="J25" s="33" t="s">
        <v>49</v>
      </c>
      <c r="K25" s="7"/>
      <c r="L25" s="7"/>
      <c r="M25" s="35">
        <v>19627.099999999999</v>
      </c>
      <c r="N25" s="7">
        <f t="shared" si="0"/>
        <v>1635.5916666666667</v>
      </c>
      <c r="O25" s="18"/>
    </row>
    <row r="26" spans="1:15" ht="30" x14ac:dyDescent="0.25">
      <c r="A26" s="9">
        <f t="shared" si="1"/>
        <v>17</v>
      </c>
      <c r="B26" s="9"/>
      <c r="C26" s="32" t="s">
        <v>29</v>
      </c>
      <c r="D26" s="8" t="s">
        <v>50</v>
      </c>
      <c r="E26" s="6"/>
      <c r="F26" s="9"/>
      <c r="G26" s="30" t="s">
        <v>47</v>
      </c>
      <c r="H26" s="6"/>
      <c r="I26" s="15"/>
      <c r="J26" s="33" t="s">
        <v>49</v>
      </c>
      <c r="K26" s="7"/>
      <c r="L26" s="7"/>
      <c r="M26" s="35">
        <v>19627.099999999999</v>
      </c>
      <c r="N26" s="7">
        <f t="shared" si="0"/>
        <v>1635.5916666666667</v>
      </c>
      <c r="O26" s="18"/>
    </row>
    <row r="27" spans="1:15" ht="30" x14ac:dyDescent="0.25">
      <c r="A27" s="9">
        <f>A26+1</f>
        <v>18</v>
      </c>
      <c r="B27" s="9"/>
      <c r="C27" s="32" t="s">
        <v>30</v>
      </c>
      <c r="D27" s="8" t="s">
        <v>50</v>
      </c>
      <c r="E27" s="6"/>
      <c r="F27" s="9"/>
      <c r="G27" s="31" t="s">
        <v>48</v>
      </c>
      <c r="H27" s="6"/>
      <c r="I27" s="15"/>
      <c r="J27" s="33" t="s">
        <v>49</v>
      </c>
      <c r="K27" s="7"/>
      <c r="L27" s="7"/>
      <c r="M27" s="36">
        <v>99182.49</v>
      </c>
      <c r="N27" s="7">
        <f t="shared" si="0"/>
        <v>8265.2075000000004</v>
      </c>
      <c r="O27" s="18"/>
    </row>
    <row r="28" spans="1:15" ht="15" x14ac:dyDescent="0.25">
      <c r="A28" s="9"/>
      <c r="B28" s="9"/>
      <c r="C28" s="38" t="s">
        <v>99</v>
      </c>
      <c r="D28" s="37"/>
      <c r="E28" s="37"/>
      <c r="F28" s="37"/>
      <c r="G28" s="37"/>
      <c r="H28" s="37"/>
      <c r="I28" s="37"/>
      <c r="J28" s="37"/>
      <c r="K28" s="37"/>
      <c r="L28" s="37"/>
      <c r="M28" s="40">
        <f>SUM(M10:M27)</f>
        <v>311035.35000000003</v>
      </c>
      <c r="N28" s="7"/>
      <c r="O28" s="18"/>
    </row>
    <row r="29" spans="1:15" ht="15" customHeight="1" x14ac:dyDescent="0.2">
      <c r="A29" s="52" t="s">
        <v>102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</row>
    <row r="30" spans="1:15" ht="60" x14ac:dyDescent="0.25">
      <c r="A30" s="9">
        <f>A27+1</f>
        <v>19</v>
      </c>
      <c r="B30" s="9"/>
      <c r="C30" s="32" t="s">
        <v>52</v>
      </c>
      <c r="D30" s="8" t="s">
        <v>50</v>
      </c>
      <c r="E30" s="6"/>
      <c r="F30" s="9"/>
      <c r="G30" s="31">
        <v>80015676</v>
      </c>
      <c r="H30" s="6"/>
      <c r="I30" s="15"/>
      <c r="J30" s="33" t="s">
        <v>49</v>
      </c>
      <c r="K30" s="7"/>
      <c r="L30" s="7"/>
      <c r="M30" s="36">
        <v>2087.83</v>
      </c>
      <c r="N30" s="7"/>
      <c r="O30" s="18"/>
    </row>
    <row r="31" spans="1:15" ht="60" x14ac:dyDescent="0.25">
      <c r="A31" s="9">
        <f t="shared" ref="A31:A51" si="2">A30+1</f>
        <v>20</v>
      </c>
      <c r="B31" s="9"/>
      <c r="C31" s="32" t="s">
        <v>52</v>
      </c>
      <c r="D31" s="8" t="s">
        <v>98</v>
      </c>
      <c r="E31" s="6"/>
      <c r="F31" s="9"/>
      <c r="G31" s="31">
        <v>80015677</v>
      </c>
      <c r="H31" s="6"/>
      <c r="I31" s="15"/>
      <c r="J31" s="33" t="s">
        <v>49</v>
      </c>
      <c r="K31" s="7"/>
      <c r="L31" s="7"/>
      <c r="M31" s="36">
        <v>2087.83</v>
      </c>
      <c r="N31" s="7"/>
      <c r="O31" s="18"/>
    </row>
    <row r="32" spans="1:15" ht="30" x14ac:dyDescent="0.25">
      <c r="A32" s="9">
        <f t="shared" si="2"/>
        <v>21</v>
      </c>
      <c r="B32" s="9"/>
      <c r="C32" s="32" t="s">
        <v>53</v>
      </c>
      <c r="D32" s="8" t="s">
        <v>50</v>
      </c>
      <c r="E32" s="6"/>
      <c r="F32" s="9"/>
      <c r="G32" s="31">
        <v>80015678</v>
      </c>
      <c r="H32" s="6"/>
      <c r="I32" s="15"/>
      <c r="J32" s="33" t="s">
        <v>49</v>
      </c>
      <c r="K32" s="7"/>
      <c r="L32" s="7"/>
      <c r="M32" s="36">
        <v>1280.92</v>
      </c>
      <c r="N32" s="7"/>
      <c r="O32" s="18"/>
    </row>
    <row r="33" spans="1:15" ht="30" x14ac:dyDescent="0.25">
      <c r="A33" s="9">
        <f t="shared" si="2"/>
        <v>22</v>
      </c>
      <c r="B33" s="9"/>
      <c r="C33" s="32" t="s">
        <v>53</v>
      </c>
      <c r="D33" s="8" t="s">
        <v>50</v>
      </c>
      <c r="E33" s="6"/>
      <c r="F33" s="9"/>
      <c r="G33" s="31">
        <v>80015679</v>
      </c>
      <c r="H33" s="6"/>
      <c r="I33" s="15"/>
      <c r="J33" s="33" t="s">
        <v>49</v>
      </c>
      <c r="K33" s="7"/>
      <c r="L33" s="7"/>
      <c r="M33" s="36">
        <v>1280.92</v>
      </c>
      <c r="N33" s="7"/>
      <c r="O33" s="18"/>
    </row>
    <row r="34" spans="1:15" ht="30" x14ac:dyDescent="0.25">
      <c r="A34" s="9">
        <f t="shared" si="2"/>
        <v>23</v>
      </c>
      <c r="B34" s="9"/>
      <c r="C34" s="32" t="s">
        <v>54</v>
      </c>
      <c r="D34" s="8" t="s">
        <v>50</v>
      </c>
      <c r="E34" s="6"/>
      <c r="F34" s="9"/>
      <c r="G34" s="31">
        <v>80015680</v>
      </c>
      <c r="H34" s="6"/>
      <c r="I34" s="15"/>
      <c r="J34" s="33" t="s">
        <v>49</v>
      </c>
      <c r="K34" s="7"/>
      <c r="L34" s="7"/>
      <c r="M34" s="36">
        <v>596</v>
      </c>
      <c r="N34" s="7"/>
      <c r="O34" s="18"/>
    </row>
    <row r="35" spans="1:15" ht="30" x14ac:dyDescent="0.25">
      <c r="A35" s="9">
        <f t="shared" si="2"/>
        <v>24</v>
      </c>
      <c r="B35" s="9"/>
      <c r="C35" s="32" t="s">
        <v>54</v>
      </c>
      <c r="D35" s="8" t="s">
        <v>50</v>
      </c>
      <c r="E35" s="6"/>
      <c r="F35" s="9"/>
      <c r="G35" s="31">
        <v>80015681</v>
      </c>
      <c r="H35" s="6"/>
      <c r="I35" s="15"/>
      <c r="J35" s="33" t="s">
        <v>49</v>
      </c>
      <c r="K35" s="7"/>
      <c r="L35" s="7"/>
      <c r="M35" s="36">
        <v>596</v>
      </c>
      <c r="N35" s="7"/>
      <c r="O35" s="18"/>
    </row>
    <row r="36" spans="1:15" ht="26.25" x14ac:dyDescent="0.25">
      <c r="A36" s="9">
        <f t="shared" si="2"/>
        <v>25</v>
      </c>
      <c r="B36" s="9"/>
      <c r="C36" s="32" t="s">
        <v>55</v>
      </c>
      <c r="D36" s="8" t="s">
        <v>50</v>
      </c>
      <c r="E36" s="6"/>
      <c r="F36" s="9"/>
      <c r="G36" s="31">
        <v>80015682</v>
      </c>
      <c r="H36" s="6"/>
      <c r="I36" s="15"/>
      <c r="J36" s="33" t="s">
        <v>49</v>
      </c>
      <c r="K36" s="7"/>
      <c r="L36" s="7"/>
      <c r="M36" s="36">
        <v>277.22000000000003</v>
      </c>
      <c r="N36" s="7"/>
      <c r="O36" s="18"/>
    </row>
    <row r="37" spans="1:15" ht="30" x14ac:dyDescent="0.25">
      <c r="A37" s="9">
        <f t="shared" si="2"/>
        <v>26</v>
      </c>
      <c r="B37" s="9"/>
      <c r="C37" s="32" t="s">
        <v>56</v>
      </c>
      <c r="D37" s="8" t="s">
        <v>50</v>
      </c>
      <c r="E37" s="6"/>
      <c r="F37" s="9"/>
      <c r="G37" s="31">
        <v>80015683</v>
      </c>
      <c r="H37" s="6"/>
      <c r="I37" s="15"/>
      <c r="J37" s="33" t="s">
        <v>49</v>
      </c>
      <c r="K37" s="7"/>
      <c r="L37" s="7"/>
      <c r="M37" s="36">
        <v>22.28</v>
      </c>
      <c r="N37" s="7"/>
      <c r="O37" s="18"/>
    </row>
    <row r="38" spans="1:15" ht="30" x14ac:dyDescent="0.25">
      <c r="A38" s="9">
        <f t="shared" si="2"/>
        <v>27</v>
      </c>
      <c r="B38" s="9"/>
      <c r="C38" s="32" t="s">
        <v>56</v>
      </c>
      <c r="D38" s="8" t="s">
        <v>50</v>
      </c>
      <c r="E38" s="6"/>
      <c r="F38" s="9"/>
      <c r="G38" s="31">
        <v>80015684</v>
      </c>
      <c r="H38" s="6"/>
      <c r="I38" s="15"/>
      <c r="J38" s="33" t="s">
        <v>49</v>
      </c>
      <c r="K38" s="7"/>
      <c r="L38" s="7"/>
      <c r="M38" s="36">
        <v>22.28</v>
      </c>
      <c r="N38" s="7"/>
      <c r="O38" s="18"/>
    </row>
    <row r="39" spans="1:15" ht="30" x14ac:dyDescent="0.25">
      <c r="A39" s="9">
        <f t="shared" si="2"/>
        <v>28</v>
      </c>
      <c r="B39" s="9"/>
      <c r="C39" s="32" t="s">
        <v>56</v>
      </c>
      <c r="D39" s="8" t="s">
        <v>50</v>
      </c>
      <c r="E39" s="6"/>
      <c r="F39" s="9"/>
      <c r="G39" s="31">
        <v>80015685</v>
      </c>
      <c r="H39" s="6"/>
      <c r="I39" s="15"/>
      <c r="J39" s="33" t="s">
        <v>49</v>
      </c>
      <c r="K39" s="7"/>
      <c r="L39" s="7"/>
      <c r="M39" s="36">
        <v>22.28</v>
      </c>
      <c r="N39" s="7"/>
      <c r="O39" s="18"/>
    </row>
    <row r="40" spans="1:15" ht="30" x14ac:dyDescent="0.25">
      <c r="A40" s="9">
        <f t="shared" si="2"/>
        <v>29</v>
      </c>
      <c r="B40" s="9"/>
      <c r="C40" s="32" t="s">
        <v>56</v>
      </c>
      <c r="D40" s="8" t="s">
        <v>50</v>
      </c>
      <c r="E40" s="6"/>
      <c r="F40" s="9"/>
      <c r="G40" s="31">
        <v>80015686</v>
      </c>
      <c r="H40" s="6"/>
      <c r="I40" s="15"/>
      <c r="J40" s="33" t="s">
        <v>49</v>
      </c>
      <c r="K40" s="7"/>
      <c r="L40" s="7"/>
      <c r="M40" s="36">
        <v>22.28</v>
      </c>
      <c r="N40" s="7"/>
      <c r="O40" s="18"/>
    </row>
    <row r="41" spans="1:15" ht="45" x14ac:dyDescent="0.25">
      <c r="A41" s="9">
        <f t="shared" si="2"/>
        <v>30</v>
      </c>
      <c r="B41" s="9"/>
      <c r="C41" s="32" t="s">
        <v>57</v>
      </c>
      <c r="D41" s="8" t="s">
        <v>50</v>
      </c>
      <c r="E41" s="6"/>
      <c r="F41" s="9"/>
      <c r="G41" s="31">
        <v>80015687</v>
      </c>
      <c r="H41" s="6"/>
      <c r="I41" s="15"/>
      <c r="J41" s="33" t="s">
        <v>49</v>
      </c>
      <c r="K41" s="7"/>
      <c r="L41" s="7"/>
      <c r="M41" s="36">
        <v>2242.5300000000002</v>
      </c>
      <c r="N41" s="7"/>
      <c r="O41" s="18"/>
    </row>
    <row r="42" spans="1:15" ht="26.25" x14ac:dyDescent="0.25">
      <c r="A42" s="9">
        <f t="shared" si="2"/>
        <v>31</v>
      </c>
      <c r="B42" s="9"/>
      <c r="C42" s="32" t="s">
        <v>58</v>
      </c>
      <c r="D42" s="8" t="s">
        <v>50</v>
      </c>
      <c r="E42" s="6"/>
      <c r="F42" s="9"/>
      <c r="G42" s="31">
        <v>80015688</v>
      </c>
      <c r="H42" s="6"/>
      <c r="I42" s="15"/>
      <c r="J42" s="33" t="s">
        <v>49</v>
      </c>
      <c r="K42" s="7"/>
      <c r="L42" s="7"/>
      <c r="M42" s="36">
        <v>68.069999999999993</v>
      </c>
      <c r="N42" s="7"/>
      <c r="O42" s="18"/>
    </row>
    <row r="43" spans="1:15" ht="26.25" x14ac:dyDescent="0.25">
      <c r="A43" s="9">
        <f t="shared" si="2"/>
        <v>32</v>
      </c>
      <c r="B43" s="9"/>
      <c r="C43" s="32" t="s">
        <v>58</v>
      </c>
      <c r="D43" s="8" t="s">
        <v>50</v>
      </c>
      <c r="E43" s="6"/>
      <c r="F43" s="9"/>
      <c r="G43" s="31">
        <v>80015689</v>
      </c>
      <c r="H43" s="6"/>
      <c r="I43" s="15"/>
      <c r="J43" s="33" t="s">
        <v>49</v>
      </c>
      <c r="K43" s="7"/>
      <c r="L43" s="7"/>
      <c r="M43" s="36">
        <v>68.069999999999993</v>
      </c>
      <c r="N43" s="7"/>
      <c r="O43" s="18"/>
    </row>
    <row r="44" spans="1:15" ht="30" x14ac:dyDescent="0.25">
      <c r="A44" s="9">
        <f t="shared" si="2"/>
        <v>33</v>
      </c>
      <c r="B44" s="9"/>
      <c r="C44" s="32" t="s">
        <v>59</v>
      </c>
      <c r="D44" s="8" t="s">
        <v>50</v>
      </c>
      <c r="E44" s="6"/>
      <c r="F44" s="9"/>
      <c r="G44" s="31">
        <v>80015690</v>
      </c>
      <c r="H44" s="6"/>
      <c r="I44" s="15"/>
      <c r="J44" s="33" t="s">
        <v>49</v>
      </c>
      <c r="K44" s="7"/>
      <c r="L44" s="7"/>
      <c r="M44" s="36">
        <v>990.08</v>
      </c>
      <c r="N44" s="7"/>
      <c r="O44" s="18"/>
    </row>
    <row r="45" spans="1:15" ht="30" x14ac:dyDescent="0.25">
      <c r="A45" s="9">
        <f t="shared" si="2"/>
        <v>34</v>
      </c>
      <c r="B45" s="9"/>
      <c r="C45" s="32" t="s">
        <v>59</v>
      </c>
      <c r="D45" s="8" t="s">
        <v>50</v>
      </c>
      <c r="E45" s="6"/>
      <c r="F45" s="9"/>
      <c r="G45" s="31">
        <v>80015691</v>
      </c>
      <c r="H45" s="6"/>
      <c r="I45" s="15"/>
      <c r="J45" s="33" t="s">
        <v>49</v>
      </c>
      <c r="K45" s="7"/>
      <c r="L45" s="7"/>
      <c r="M45" s="36">
        <v>990.08</v>
      </c>
      <c r="N45" s="7"/>
      <c r="O45" s="18"/>
    </row>
    <row r="46" spans="1:15" ht="30" x14ac:dyDescent="0.25">
      <c r="A46" s="9">
        <f t="shared" si="2"/>
        <v>35</v>
      </c>
      <c r="B46" s="9"/>
      <c r="C46" s="32" t="s">
        <v>60</v>
      </c>
      <c r="D46" s="8" t="s">
        <v>50</v>
      </c>
      <c r="E46" s="6"/>
      <c r="F46" s="9"/>
      <c r="G46" s="31">
        <v>80015692</v>
      </c>
      <c r="H46" s="6"/>
      <c r="I46" s="15"/>
      <c r="J46" s="33" t="s">
        <v>49</v>
      </c>
      <c r="K46" s="7"/>
      <c r="L46" s="7"/>
      <c r="M46" s="36">
        <v>51.4</v>
      </c>
      <c r="N46" s="7"/>
      <c r="O46" s="18"/>
    </row>
    <row r="47" spans="1:15" ht="30" x14ac:dyDescent="0.25">
      <c r="A47" s="9">
        <f t="shared" si="2"/>
        <v>36</v>
      </c>
      <c r="B47" s="9"/>
      <c r="C47" s="32" t="s">
        <v>60</v>
      </c>
      <c r="D47" s="8" t="s">
        <v>50</v>
      </c>
      <c r="E47" s="6"/>
      <c r="F47" s="9"/>
      <c r="G47" s="31">
        <v>80015693</v>
      </c>
      <c r="H47" s="6"/>
      <c r="I47" s="15"/>
      <c r="J47" s="33" t="s">
        <v>49</v>
      </c>
      <c r="K47" s="7"/>
      <c r="L47" s="7"/>
      <c r="M47" s="36">
        <v>51.4</v>
      </c>
      <c r="N47" s="7"/>
      <c r="O47" s="18"/>
    </row>
    <row r="48" spans="1:15" ht="30" x14ac:dyDescent="0.25">
      <c r="A48" s="9">
        <f t="shared" si="2"/>
        <v>37</v>
      </c>
      <c r="B48" s="9"/>
      <c r="C48" s="32" t="s">
        <v>61</v>
      </c>
      <c r="D48" s="8" t="s">
        <v>50</v>
      </c>
      <c r="E48" s="6"/>
      <c r="F48" s="9"/>
      <c r="G48" s="31">
        <v>80015694</v>
      </c>
      <c r="H48" s="6"/>
      <c r="I48" s="15"/>
      <c r="J48" s="33" t="s">
        <v>49</v>
      </c>
      <c r="K48" s="7"/>
      <c r="L48" s="7"/>
      <c r="M48" s="36">
        <v>179.45</v>
      </c>
      <c r="N48" s="7"/>
      <c r="O48" s="18"/>
    </row>
    <row r="49" spans="1:15" ht="30" x14ac:dyDescent="0.25">
      <c r="A49" s="9">
        <f t="shared" si="2"/>
        <v>38</v>
      </c>
      <c r="B49" s="9"/>
      <c r="C49" s="32" t="s">
        <v>61</v>
      </c>
      <c r="D49" s="8" t="s">
        <v>50</v>
      </c>
      <c r="E49" s="6"/>
      <c r="F49" s="9"/>
      <c r="G49" s="31">
        <v>80015695</v>
      </c>
      <c r="H49" s="6"/>
      <c r="I49" s="15"/>
      <c r="J49" s="33" t="s">
        <v>49</v>
      </c>
      <c r="K49" s="7"/>
      <c r="L49" s="7"/>
      <c r="M49" s="36">
        <v>179.45</v>
      </c>
      <c r="N49" s="7"/>
      <c r="O49" s="18"/>
    </row>
    <row r="50" spans="1:15" ht="30" x14ac:dyDescent="0.25">
      <c r="A50" s="9">
        <f t="shared" si="2"/>
        <v>39</v>
      </c>
      <c r="B50" s="9"/>
      <c r="C50" s="32" t="s">
        <v>62</v>
      </c>
      <c r="D50" s="8" t="s">
        <v>50</v>
      </c>
      <c r="E50" s="6"/>
      <c r="F50" s="9"/>
      <c r="G50" s="31">
        <v>80015696</v>
      </c>
      <c r="H50" s="6"/>
      <c r="I50" s="15"/>
      <c r="J50" s="33" t="s">
        <v>49</v>
      </c>
      <c r="K50" s="7"/>
      <c r="L50" s="7"/>
      <c r="M50" s="36">
        <v>120.05</v>
      </c>
      <c r="N50" s="7"/>
      <c r="O50" s="18"/>
    </row>
    <row r="51" spans="1:15" ht="30" x14ac:dyDescent="0.25">
      <c r="A51" s="9">
        <f t="shared" si="2"/>
        <v>40</v>
      </c>
      <c r="B51" s="9"/>
      <c r="C51" s="32" t="s">
        <v>62</v>
      </c>
      <c r="D51" s="8" t="s">
        <v>50</v>
      </c>
      <c r="E51" s="6"/>
      <c r="F51" s="9"/>
      <c r="G51" s="31">
        <v>80015697</v>
      </c>
      <c r="H51" s="6"/>
      <c r="I51" s="15"/>
      <c r="J51" s="33" t="s">
        <v>49</v>
      </c>
      <c r="K51" s="7"/>
      <c r="L51" s="7"/>
      <c r="M51" s="36">
        <v>120.05</v>
      </c>
      <c r="N51" s="7"/>
      <c r="O51" s="18"/>
    </row>
    <row r="52" spans="1:15" ht="45" x14ac:dyDescent="0.25">
      <c r="A52" s="9">
        <f t="shared" ref="A52:A100" si="3">A51+1</f>
        <v>41</v>
      </c>
      <c r="B52" s="9"/>
      <c r="C52" s="32" t="s">
        <v>63</v>
      </c>
      <c r="D52" s="8" t="s">
        <v>50</v>
      </c>
      <c r="E52" s="6"/>
      <c r="F52" s="9"/>
      <c r="G52" s="31">
        <v>80015698</v>
      </c>
      <c r="H52" s="6"/>
      <c r="I52" s="15"/>
      <c r="J52" s="33" t="s">
        <v>49</v>
      </c>
      <c r="K52" s="7"/>
      <c r="L52" s="7"/>
      <c r="M52" s="36">
        <v>1428.19</v>
      </c>
      <c r="N52" s="7"/>
      <c r="O52" s="18"/>
    </row>
    <row r="53" spans="1:15" ht="45" x14ac:dyDescent="0.25">
      <c r="A53" s="9">
        <f t="shared" si="3"/>
        <v>42</v>
      </c>
      <c r="B53" s="9"/>
      <c r="C53" s="32" t="s">
        <v>64</v>
      </c>
      <c r="D53" s="8" t="s">
        <v>50</v>
      </c>
      <c r="E53" s="6"/>
      <c r="F53" s="9"/>
      <c r="G53" s="31">
        <v>80015699</v>
      </c>
      <c r="H53" s="6"/>
      <c r="I53" s="15"/>
      <c r="J53" s="33" t="s">
        <v>49</v>
      </c>
      <c r="K53" s="7"/>
      <c r="L53" s="7"/>
      <c r="M53" s="36">
        <v>2048.23</v>
      </c>
      <c r="N53" s="7"/>
      <c r="O53" s="18"/>
    </row>
    <row r="54" spans="1:15" ht="45" x14ac:dyDescent="0.25">
      <c r="A54" s="9">
        <f t="shared" si="3"/>
        <v>43</v>
      </c>
      <c r="B54" s="9"/>
      <c r="C54" s="32" t="s">
        <v>65</v>
      </c>
      <c r="D54" s="8" t="s">
        <v>50</v>
      </c>
      <c r="E54" s="6"/>
      <c r="F54" s="9"/>
      <c r="G54" s="31">
        <v>80015700</v>
      </c>
      <c r="H54" s="6"/>
      <c r="I54" s="15"/>
      <c r="J54" s="33" t="s">
        <v>49</v>
      </c>
      <c r="K54" s="7"/>
      <c r="L54" s="7"/>
      <c r="M54" s="36">
        <v>148.51</v>
      </c>
      <c r="N54" s="7"/>
      <c r="O54" s="18"/>
    </row>
    <row r="55" spans="1:15" ht="45" x14ac:dyDescent="0.25">
      <c r="A55" s="9">
        <f t="shared" si="3"/>
        <v>44</v>
      </c>
      <c r="B55" s="9"/>
      <c r="C55" s="32" t="s">
        <v>66</v>
      </c>
      <c r="D55" s="8" t="s">
        <v>51</v>
      </c>
      <c r="E55" s="6"/>
      <c r="F55" s="9"/>
      <c r="G55" s="31">
        <v>80015701</v>
      </c>
      <c r="H55" s="6"/>
      <c r="I55" s="15"/>
      <c r="J55" s="33" t="s">
        <v>49</v>
      </c>
      <c r="K55" s="7"/>
      <c r="L55" s="7"/>
      <c r="M55" s="36">
        <v>1881.15</v>
      </c>
      <c r="N55" s="7"/>
      <c r="O55" s="18"/>
    </row>
    <row r="56" spans="1:15" ht="45" x14ac:dyDescent="0.25">
      <c r="A56" s="9">
        <f t="shared" si="3"/>
        <v>45</v>
      </c>
      <c r="B56" s="9"/>
      <c r="C56" s="32" t="s">
        <v>66</v>
      </c>
      <c r="D56" s="8" t="s">
        <v>51</v>
      </c>
      <c r="E56" s="6"/>
      <c r="F56" s="9"/>
      <c r="G56" s="31">
        <v>80015702</v>
      </c>
      <c r="H56" s="6"/>
      <c r="I56" s="15"/>
      <c r="J56" s="33" t="s">
        <v>49</v>
      </c>
      <c r="K56" s="7"/>
      <c r="L56" s="7"/>
      <c r="M56" s="36">
        <v>1881.15</v>
      </c>
      <c r="N56" s="7"/>
      <c r="O56" s="18"/>
    </row>
    <row r="57" spans="1:15" ht="45" x14ac:dyDescent="0.25">
      <c r="A57" s="9">
        <f t="shared" si="3"/>
        <v>46</v>
      </c>
      <c r="B57" s="9"/>
      <c r="C57" s="32" t="s">
        <v>67</v>
      </c>
      <c r="D57" s="8" t="s">
        <v>51</v>
      </c>
      <c r="E57" s="6"/>
      <c r="F57" s="9"/>
      <c r="G57" s="31">
        <v>80015703</v>
      </c>
      <c r="H57" s="6"/>
      <c r="I57" s="15"/>
      <c r="J57" s="33" t="s">
        <v>49</v>
      </c>
      <c r="K57" s="7"/>
      <c r="L57" s="7"/>
      <c r="M57" s="36">
        <v>68.069999999999993</v>
      </c>
      <c r="N57" s="7"/>
      <c r="O57" s="18"/>
    </row>
    <row r="58" spans="1:15" ht="45" x14ac:dyDescent="0.25">
      <c r="A58" s="9">
        <f t="shared" si="3"/>
        <v>47</v>
      </c>
      <c r="B58" s="9"/>
      <c r="C58" s="32" t="s">
        <v>67</v>
      </c>
      <c r="D58" s="8" t="s">
        <v>51</v>
      </c>
      <c r="E58" s="6"/>
      <c r="F58" s="9"/>
      <c r="G58" s="31">
        <v>80015704</v>
      </c>
      <c r="H58" s="6"/>
      <c r="I58" s="15"/>
      <c r="J58" s="33" t="s">
        <v>49</v>
      </c>
      <c r="K58" s="7"/>
      <c r="L58" s="7"/>
      <c r="M58" s="36">
        <v>68.069999999999993</v>
      </c>
      <c r="N58" s="7"/>
      <c r="O58" s="18"/>
    </row>
    <row r="59" spans="1:15" ht="30" x14ac:dyDescent="0.25">
      <c r="A59" s="9">
        <f t="shared" si="3"/>
        <v>48</v>
      </c>
      <c r="B59" s="9"/>
      <c r="C59" s="32" t="s">
        <v>68</v>
      </c>
      <c r="D59" s="8" t="s">
        <v>50</v>
      </c>
      <c r="E59" s="6"/>
      <c r="F59" s="9"/>
      <c r="G59" s="31">
        <v>80015705</v>
      </c>
      <c r="H59" s="6"/>
      <c r="I59" s="15"/>
      <c r="J59" s="33" t="s">
        <v>49</v>
      </c>
      <c r="K59" s="7"/>
      <c r="L59" s="7"/>
      <c r="M59" s="36">
        <v>2122.48</v>
      </c>
      <c r="N59" s="7"/>
      <c r="O59" s="18"/>
    </row>
    <row r="60" spans="1:15" ht="30" x14ac:dyDescent="0.25">
      <c r="A60" s="9">
        <f t="shared" si="3"/>
        <v>49</v>
      </c>
      <c r="B60" s="9"/>
      <c r="C60" s="32" t="s">
        <v>68</v>
      </c>
      <c r="D60" s="8" t="s">
        <v>50</v>
      </c>
      <c r="E60" s="6"/>
      <c r="F60" s="9"/>
      <c r="G60" s="31">
        <v>80015706</v>
      </c>
      <c r="H60" s="6"/>
      <c r="I60" s="15"/>
      <c r="J60" s="33" t="s">
        <v>49</v>
      </c>
      <c r="K60" s="7"/>
      <c r="L60" s="7"/>
      <c r="M60" s="36">
        <v>2122.48</v>
      </c>
      <c r="N60" s="7"/>
      <c r="O60" s="18"/>
    </row>
    <row r="61" spans="1:15" ht="30" x14ac:dyDescent="0.25">
      <c r="A61" s="9">
        <f t="shared" si="3"/>
        <v>50</v>
      </c>
      <c r="B61" s="9"/>
      <c r="C61" s="32" t="s">
        <v>69</v>
      </c>
      <c r="D61" s="8" t="s">
        <v>50</v>
      </c>
      <c r="E61" s="6"/>
      <c r="F61" s="9"/>
      <c r="G61" s="31">
        <v>80015707</v>
      </c>
      <c r="H61" s="6"/>
      <c r="I61" s="15"/>
      <c r="J61" s="33" t="s">
        <v>49</v>
      </c>
      <c r="K61" s="7"/>
      <c r="L61" s="7"/>
      <c r="M61" s="36">
        <v>1639.82</v>
      </c>
      <c r="N61" s="7"/>
      <c r="O61" s="18"/>
    </row>
    <row r="62" spans="1:15" ht="30" x14ac:dyDescent="0.25">
      <c r="A62" s="9">
        <f t="shared" si="3"/>
        <v>51</v>
      </c>
      <c r="B62" s="9"/>
      <c r="C62" s="32" t="s">
        <v>69</v>
      </c>
      <c r="D62" s="8" t="s">
        <v>50</v>
      </c>
      <c r="E62" s="6"/>
      <c r="F62" s="9"/>
      <c r="G62" s="31">
        <v>80015708</v>
      </c>
      <c r="H62" s="6"/>
      <c r="I62" s="15"/>
      <c r="J62" s="33" t="s">
        <v>49</v>
      </c>
      <c r="K62" s="7"/>
      <c r="L62" s="7"/>
      <c r="M62" s="36">
        <v>1639.82</v>
      </c>
      <c r="N62" s="7"/>
      <c r="O62" s="18"/>
    </row>
    <row r="63" spans="1:15" ht="45" x14ac:dyDescent="0.25">
      <c r="A63" s="9">
        <f t="shared" si="3"/>
        <v>52</v>
      </c>
      <c r="B63" s="9"/>
      <c r="C63" s="32" t="s">
        <v>70</v>
      </c>
      <c r="D63" s="8" t="s">
        <v>50</v>
      </c>
      <c r="E63" s="6"/>
      <c r="F63" s="9"/>
      <c r="G63" s="31">
        <v>80015709</v>
      </c>
      <c r="H63" s="6"/>
      <c r="I63" s="15"/>
      <c r="J63" s="33" t="s">
        <v>49</v>
      </c>
      <c r="K63" s="7"/>
      <c r="L63" s="7"/>
      <c r="M63" s="36">
        <v>440.59</v>
      </c>
      <c r="N63" s="7"/>
      <c r="O63" s="18"/>
    </row>
    <row r="64" spans="1:15" ht="45" x14ac:dyDescent="0.25">
      <c r="A64" s="9">
        <f t="shared" si="3"/>
        <v>53</v>
      </c>
      <c r="B64" s="9"/>
      <c r="C64" s="32" t="s">
        <v>70</v>
      </c>
      <c r="D64" s="8" t="s">
        <v>50</v>
      </c>
      <c r="E64" s="6"/>
      <c r="F64" s="9"/>
      <c r="G64" s="31">
        <v>80015710</v>
      </c>
      <c r="H64" s="6"/>
      <c r="I64" s="15"/>
      <c r="J64" s="33" t="s">
        <v>49</v>
      </c>
      <c r="K64" s="7"/>
      <c r="L64" s="7"/>
      <c r="M64" s="36">
        <v>440.59</v>
      </c>
      <c r="N64" s="7"/>
      <c r="O64" s="18"/>
    </row>
    <row r="65" spans="1:15" ht="45" x14ac:dyDescent="0.25">
      <c r="A65" s="9">
        <f t="shared" si="3"/>
        <v>54</v>
      </c>
      <c r="B65" s="9"/>
      <c r="C65" s="32" t="s">
        <v>71</v>
      </c>
      <c r="D65" s="8" t="s">
        <v>50</v>
      </c>
      <c r="E65" s="6"/>
      <c r="F65" s="9"/>
      <c r="G65" s="31">
        <v>80015711</v>
      </c>
      <c r="H65" s="6"/>
      <c r="I65" s="15"/>
      <c r="J65" s="33" t="s">
        <v>49</v>
      </c>
      <c r="K65" s="7"/>
      <c r="L65" s="7"/>
      <c r="M65" s="36">
        <v>1219.04</v>
      </c>
      <c r="N65" s="7"/>
      <c r="O65" s="18"/>
    </row>
    <row r="66" spans="1:15" ht="45" x14ac:dyDescent="0.25">
      <c r="A66" s="9">
        <f t="shared" si="3"/>
        <v>55</v>
      </c>
      <c r="B66" s="9"/>
      <c r="C66" s="32" t="s">
        <v>71</v>
      </c>
      <c r="D66" s="8" t="s">
        <v>50</v>
      </c>
      <c r="E66" s="6"/>
      <c r="F66" s="9"/>
      <c r="G66" s="31">
        <v>80015712</v>
      </c>
      <c r="H66" s="6"/>
      <c r="I66" s="15"/>
      <c r="J66" s="33" t="s">
        <v>49</v>
      </c>
      <c r="K66" s="7"/>
      <c r="L66" s="7"/>
      <c r="M66" s="36">
        <v>1219.04</v>
      </c>
      <c r="N66" s="7"/>
      <c r="O66" s="18"/>
    </row>
    <row r="67" spans="1:15" ht="45" x14ac:dyDescent="0.25">
      <c r="A67" s="9">
        <f t="shared" si="3"/>
        <v>56</v>
      </c>
      <c r="B67" s="9"/>
      <c r="C67" s="32" t="s">
        <v>72</v>
      </c>
      <c r="D67" s="8" t="s">
        <v>50</v>
      </c>
      <c r="E67" s="6"/>
      <c r="F67" s="9"/>
      <c r="G67" s="31">
        <v>80015713</v>
      </c>
      <c r="H67" s="6"/>
      <c r="I67" s="15"/>
      <c r="J67" s="33" t="s">
        <v>49</v>
      </c>
      <c r="K67" s="7"/>
      <c r="L67" s="7"/>
      <c r="M67" s="36">
        <v>1454.18</v>
      </c>
      <c r="N67" s="7"/>
      <c r="O67" s="18"/>
    </row>
    <row r="68" spans="1:15" ht="45" x14ac:dyDescent="0.25">
      <c r="A68" s="9">
        <f t="shared" si="3"/>
        <v>57</v>
      </c>
      <c r="B68" s="9"/>
      <c r="C68" s="32" t="s">
        <v>72</v>
      </c>
      <c r="D68" s="8" t="s">
        <v>50</v>
      </c>
      <c r="E68" s="6"/>
      <c r="F68" s="9"/>
      <c r="G68" s="31">
        <v>80015714</v>
      </c>
      <c r="H68" s="6"/>
      <c r="I68" s="15"/>
      <c r="J68" s="33" t="s">
        <v>49</v>
      </c>
      <c r="K68" s="7"/>
      <c r="L68" s="7"/>
      <c r="M68" s="36">
        <v>1454.18</v>
      </c>
      <c r="N68" s="7"/>
      <c r="O68" s="18"/>
    </row>
    <row r="69" spans="1:15" ht="45" x14ac:dyDescent="0.25">
      <c r="A69" s="9">
        <f t="shared" si="3"/>
        <v>58</v>
      </c>
      <c r="B69" s="9"/>
      <c r="C69" s="32" t="s">
        <v>73</v>
      </c>
      <c r="D69" s="8" t="s">
        <v>51</v>
      </c>
      <c r="E69" s="6"/>
      <c r="F69" s="9"/>
      <c r="G69" s="31">
        <v>80015715</v>
      </c>
      <c r="H69" s="6"/>
      <c r="I69" s="15"/>
      <c r="J69" s="33" t="s">
        <v>49</v>
      </c>
      <c r="K69" s="7"/>
      <c r="L69" s="7"/>
      <c r="M69" s="36">
        <v>138.61000000000001</v>
      </c>
      <c r="N69" s="7"/>
      <c r="O69" s="18"/>
    </row>
    <row r="70" spans="1:15" ht="45" x14ac:dyDescent="0.25">
      <c r="A70" s="9">
        <f t="shared" si="3"/>
        <v>59</v>
      </c>
      <c r="B70" s="9"/>
      <c r="C70" s="32" t="s">
        <v>73</v>
      </c>
      <c r="D70" s="8" t="s">
        <v>51</v>
      </c>
      <c r="E70" s="6"/>
      <c r="F70" s="9"/>
      <c r="G70" s="31">
        <v>80015716</v>
      </c>
      <c r="H70" s="6"/>
      <c r="I70" s="15"/>
      <c r="J70" s="33" t="s">
        <v>49</v>
      </c>
      <c r="K70" s="7"/>
      <c r="L70" s="7"/>
      <c r="M70" s="36">
        <v>138.61000000000001</v>
      </c>
      <c r="N70" s="7"/>
      <c r="O70" s="18"/>
    </row>
    <row r="71" spans="1:15" ht="45" x14ac:dyDescent="0.25">
      <c r="A71" s="9">
        <f t="shared" si="3"/>
        <v>60</v>
      </c>
      <c r="B71" s="9"/>
      <c r="C71" s="32" t="s">
        <v>74</v>
      </c>
      <c r="D71" s="8" t="s">
        <v>50</v>
      </c>
      <c r="E71" s="6"/>
      <c r="F71" s="9"/>
      <c r="G71" s="31">
        <v>80015717</v>
      </c>
      <c r="H71" s="6"/>
      <c r="I71" s="15"/>
      <c r="J71" s="33" t="s">
        <v>49</v>
      </c>
      <c r="K71" s="7"/>
      <c r="L71" s="7"/>
      <c r="M71" s="36">
        <v>2439.31</v>
      </c>
      <c r="N71" s="7"/>
      <c r="O71" s="18"/>
    </row>
    <row r="72" spans="1:15" ht="45" x14ac:dyDescent="0.25">
      <c r="A72" s="9">
        <f t="shared" si="3"/>
        <v>61</v>
      </c>
      <c r="B72" s="9"/>
      <c r="C72" s="32" t="s">
        <v>74</v>
      </c>
      <c r="D72" s="8" t="s">
        <v>50</v>
      </c>
      <c r="E72" s="6"/>
      <c r="F72" s="9"/>
      <c r="G72" s="31">
        <v>80015718</v>
      </c>
      <c r="H72" s="6"/>
      <c r="I72" s="15"/>
      <c r="J72" s="33" t="s">
        <v>49</v>
      </c>
      <c r="K72" s="7"/>
      <c r="L72" s="7"/>
      <c r="M72" s="36">
        <v>2439.31</v>
      </c>
      <c r="N72" s="7"/>
      <c r="O72" s="18"/>
    </row>
    <row r="73" spans="1:15" ht="30" x14ac:dyDescent="0.25">
      <c r="A73" s="9">
        <f t="shared" si="3"/>
        <v>62</v>
      </c>
      <c r="B73" s="9"/>
      <c r="C73" s="32" t="s">
        <v>75</v>
      </c>
      <c r="D73" s="8" t="s">
        <v>50</v>
      </c>
      <c r="E73" s="6"/>
      <c r="F73" s="9"/>
      <c r="G73" s="31">
        <v>80015719</v>
      </c>
      <c r="H73" s="6"/>
      <c r="I73" s="15"/>
      <c r="J73" s="33" t="s">
        <v>49</v>
      </c>
      <c r="K73" s="7"/>
      <c r="L73" s="7"/>
      <c r="M73" s="36">
        <v>741.88</v>
      </c>
      <c r="N73" s="7"/>
      <c r="O73" s="18"/>
    </row>
    <row r="74" spans="1:15" ht="30" x14ac:dyDescent="0.25">
      <c r="A74" s="9">
        <f t="shared" si="3"/>
        <v>63</v>
      </c>
      <c r="B74" s="9"/>
      <c r="C74" s="32" t="s">
        <v>75</v>
      </c>
      <c r="D74" s="8" t="s">
        <v>50</v>
      </c>
      <c r="E74" s="6"/>
      <c r="F74" s="9"/>
      <c r="G74" s="31">
        <v>80015720</v>
      </c>
      <c r="H74" s="6"/>
      <c r="I74" s="15"/>
      <c r="J74" s="33" t="s">
        <v>49</v>
      </c>
      <c r="K74" s="7"/>
      <c r="L74" s="7"/>
      <c r="M74" s="36">
        <v>741.88</v>
      </c>
      <c r="N74" s="7"/>
      <c r="O74" s="18"/>
    </row>
    <row r="75" spans="1:15" ht="30" x14ac:dyDescent="0.25">
      <c r="A75" s="9">
        <f t="shared" si="3"/>
        <v>64</v>
      </c>
      <c r="B75" s="9"/>
      <c r="C75" s="32" t="s">
        <v>76</v>
      </c>
      <c r="D75" s="8" t="s">
        <v>50</v>
      </c>
      <c r="E75" s="6"/>
      <c r="F75" s="9"/>
      <c r="G75" s="31">
        <v>80015721</v>
      </c>
      <c r="H75" s="6"/>
      <c r="I75" s="15"/>
      <c r="J75" s="33" t="s">
        <v>49</v>
      </c>
      <c r="K75" s="7"/>
      <c r="L75" s="7"/>
      <c r="M75" s="36">
        <v>566.94000000000005</v>
      </c>
      <c r="N75" s="7"/>
      <c r="O75" s="18"/>
    </row>
    <row r="76" spans="1:15" ht="30" x14ac:dyDescent="0.25">
      <c r="A76" s="9">
        <f t="shared" si="3"/>
        <v>65</v>
      </c>
      <c r="B76" s="9"/>
      <c r="C76" s="32" t="s">
        <v>76</v>
      </c>
      <c r="D76" s="8" t="s">
        <v>50</v>
      </c>
      <c r="E76" s="6"/>
      <c r="F76" s="9"/>
      <c r="G76" s="31">
        <v>80015722</v>
      </c>
      <c r="H76" s="6"/>
      <c r="I76" s="15"/>
      <c r="J76" s="33" t="s">
        <v>49</v>
      </c>
      <c r="K76" s="7"/>
      <c r="L76" s="7"/>
      <c r="M76" s="36">
        <v>566.94000000000005</v>
      </c>
      <c r="N76" s="7"/>
      <c r="O76" s="18"/>
    </row>
    <row r="77" spans="1:15" ht="60" x14ac:dyDescent="0.25">
      <c r="A77" s="9">
        <f t="shared" si="3"/>
        <v>66</v>
      </c>
      <c r="B77" s="9"/>
      <c r="C77" s="32" t="s">
        <v>77</v>
      </c>
      <c r="D77" s="8" t="s">
        <v>50</v>
      </c>
      <c r="E77" s="6"/>
      <c r="F77" s="9"/>
      <c r="G77" s="31">
        <v>80015723</v>
      </c>
      <c r="H77" s="6"/>
      <c r="I77" s="15"/>
      <c r="J77" s="33" t="s">
        <v>49</v>
      </c>
      <c r="K77" s="7"/>
      <c r="L77" s="7"/>
      <c r="M77" s="36">
        <v>113.24</v>
      </c>
      <c r="N77" s="7"/>
      <c r="O77" s="18"/>
    </row>
    <row r="78" spans="1:15" ht="60" x14ac:dyDescent="0.25">
      <c r="A78" s="9">
        <f t="shared" si="3"/>
        <v>67</v>
      </c>
      <c r="B78" s="9"/>
      <c r="C78" s="32" t="s">
        <v>77</v>
      </c>
      <c r="D78" s="8" t="s">
        <v>50</v>
      </c>
      <c r="E78" s="6"/>
      <c r="F78" s="9"/>
      <c r="G78" s="31">
        <v>80015724</v>
      </c>
      <c r="H78" s="6"/>
      <c r="I78" s="15"/>
      <c r="J78" s="33" t="s">
        <v>49</v>
      </c>
      <c r="K78" s="7"/>
      <c r="L78" s="7"/>
      <c r="M78" s="36">
        <v>1596.5</v>
      </c>
      <c r="N78" s="7"/>
      <c r="O78" s="18"/>
    </row>
    <row r="79" spans="1:15" ht="30" x14ac:dyDescent="0.25">
      <c r="A79" s="9">
        <f t="shared" si="3"/>
        <v>68</v>
      </c>
      <c r="B79" s="9"/>
      <c r="C79" s="32" t="s">
        <v>78</v>
      </c>
      <c r="D79" s="8" t="s">
        <v>50</v>
      </c>
      <c r="E79" s="6"/>
      <c r="F79" s="9"/>
      <c r="G79" s="31">
        <v>80015725</v>
      </c>
      <c r="H79" s="6"/>
      <c r="I79" s="15"/>
      <c r="J79" s="33" t="s">
        <v>49</v>
      </c>
      <c r="K79" s="7"/>
      <c r="L79" s="7"/>
      <c r="M79" s="36">
        <v>1582.21</v>
      </c>
      <c r="N79" s="7"/>
      <c r="O79" s="18"/>
    </row>
    <row r="80" spans="1:15" ht="26.25" x14ac:dyDescent="0.25">
      <c r="A80" s="9">
        <f t="shared" si="3"/>
        <v>69</v>
      </c>
      <c r="B80" s="9"/>
      <c r="C80" s="32" t="s">
        <v>79</v>
      </c>
      <c r="D80" s="8" t="s">
        <v>50</v>
      </c>
      <c r="E80" s="6"/>
      <c r="F80" s="9"/>
      <c r="G80" s="31">
        <v>80015726</v>
      </c>
      <c r="H80" s="6"/>
      <c r="I80" s="15"/>
      <c r="J80" s="33" t="s">
        <v>49</v>
      </c>
      <c r="K80" s="7"/>
      <c r="L80" s="7"/>
      <c r="M80" s="36">
        <v>232.42</v>
      </c>
      <c r="N80" s="7"/>
      <c r="O80" s="18"/>
    </row>
    <row r="81" spans="1:15" ht="26.25" x14ac:dyDescent="0.25">
      <c r="A81" s="9">
        <f t="shared" si="3"/>
        <v>70</v>
      </c>
      <c r="B81" s="9"/>
      <c r="C81" s="32" t="s">
        <v>79</v>
      </c>
      <c r="D81" s="8" t="s">
        <v>50</v>
      </c>
      <c r="E81" s="6"/>
      <c r="F81" s="9"/>
      <c r="G81" s="31">
        <v>80015727</v>
      </c>
      <c r="H81" s="6"/>
      <c r="I81" s="15"/>
      <c r="J81" s="33" t="s">
        <v>49</v>
      </c>
      <c r="K81" s="7"/>
      <c r="L81" s="7"/>
      <c r="M81" s="36">
        <v>232.42</v>
      </c>
      <c r="N81" s="7"/>
      <c r="O81" s="18"/>
    </row>
    <row r="82" spans="1:15" ht="30" x14ac:dyDescent="0.25">
      <c r="A82" s="9">
        <f t="shared" si="3"/>
        <v>71</v>
      </c>
      <c r="B82" s="9"/>
      <c r="C82" s="32" t="s">
        <v>80</v>
      </c>
      <c r="D82" s="8" t="s">
        <v>50</v>
      </c>
      <c r="E82" s="6"/>
      <c r="F82" s="9"/>
      <c r="G82" s="31">
        <v>80015728</v>
      </c>
      <c r="H82" s="6"/>
      <c r="I82" s="15"/>
      <c r="J82" s="33" t="s">
        <v>49</v>
      </c>
      <c r="K82" s="7"/>
      <c r="L82" s="7"/>
      <c r="M82" s="36">
        <v>543.63</v>
      </c>
      <c r="N82" s="7"/>
      <c r="O82" s="18"/>
    </row>
    <row r="83" spans="1:15" ht="26.25" x14ac:dyDescent="0.25">
      <c r="A83" s="9">
        <f t="shared" si="3"/>
        <v>72</v>
      </c>
      <c r="B83" s="9"/>
      <c r="C83" s="32" t="s">
        <v>81</v>
      </c>
      <c r="D83" s="8" t="s">
        <v>50</v>
      </c>
      <c r="E83" s="6"/>
      <c r="F83" s="9"/>
      <c r="G83" s="31">
        <v>80015729</v>
      </c>
      <c r="H83" s="6"/>
      <c r="I83" s="15"/>
      <c r="J83" s="33" t="s">
        <v>49</v>
      </c>
      <c r="K83" s="7"/>
      <c r="L83" s="7"/>
      <c r="M83" s="36">
        <v>679.26</v>
      </c>
      <c r="N83" s="7"/>
      <c r="O83" s="18"/>
    </row>
    <row r="84" spans="1:15" ht="26.25" x14ac:dyDescent="0.25">
      <c r="A84" s="9">
        <f t="shared" si="3"/>
        <v>73</v>
      </c>
      <c r="B84" s="9"/>
      <c r="C84" s="32" t="s">
        <v>82</v>
      </c>
      <c r="D84" s="8" t="s">
        <v>50</v>
      </c>
      <c r="E84" s="6"/>
      <c r="F84" s="9"/>
      <c r="G84" s="31">
        <v>80015730</v>
      </c>
      <c r="H84" s="6"/>
      <c r="I84" s="15"/>
      <c r="J84" s="33" t="s">
        <v>49</v>
      </c>
      <c r="K84" s="7"/>
      <c r="L84" s="7"/>
      <c r="M84" s="36">
        <v>305.45</v>
      </c>
      <c r="N84" s="7"/>
      <c r="O84" s="18"/>
    </row>
    <row r="85" spans="1:15" ht="26.25" x14ac:dyDescent="0.25">
      <c r="A85" s="9">
        <f t="shared" si="3"/>
        <v>74</v>
      </c>
      <c r="B85" s="9"/>
      <c r="C85" s="32" t="s">
        <v>83</v>
      </c>
      <c r="D85" s="8" t="s">
        <v>50</v>
      </c>
      <c r="E85" s="6"/>
      <c r="F85" s="9"/>
      <c r="G85" s="31">
        <v>80015731</v>
      </c>
      <c r="H85" s="6"/>
      <c r="I85" s="15"/>
      <c r="J85" s="33" t="s">
        <v>49</v>
      </c>
      <c r="K85" s="7"/>
      <c r="L85" s="7"/>
      <c r="M85" s="36">
        <v>272.89</v>
      </c>
      <c r="N85" s="7"/>
      <c r="O85" s="18"/>
    </row>
    <row r="86" spans="1:15" ht="26.25" x14ac:dyDescent="0.25">
      <c r="A86" s="9">
        <f t="shared" si="3"/>
        <v>75</v>
      </c>
      <c r="B86" s="9"/>
      <c r="C86" s="32" t="s">
        <v>84</v>
      </c>
      <c r="D86" s="8" t="s">
        <v>50</v>
      </c>
      <c r="E86" s="6"/>
      <c r="F86" s="9"/>
      <c r="G86" s="31">
        <v>80015732</v>
      </c>
      <c r="H86" s="6"/>
      <c r="I86" s="15"/>
      <c r="J86" s="33" t="s">
        <v>49</v>
      </c>
      <c r="K86" s="7"/>
      <c r="L86" s="7"/>
      <c r="M86" s="36">
        <v>2158.2399999999998</v>
      </c>
      <c r="N86" s="7"/>
      <c r="O86" s="18"/>
    </row>
    <row r="87" spans="1:15" ht="14.25" customHeight="1" x14ac:dyDescent="0.25">
      <c r="A87" s="9">
        <f t="shared" si="3"/>
        <v>76</v>
      </c>
      <c r="B87" s="9"/>
      <c r="C87" s="32" t="s">
        <v>85</v>
      </c>
      <c r="D87" s="8" t="s">
        <v>50</v>
      </c>
      <c r="E87" s="6"/>
      <c r="F87" s="9"/>
      <c r="G87" s="31">
        <v>80015733</v>
      </c>
      <c r="H87" s="6"/>
      <c r="I87" s="15"/>
      <c r="J87" s="33" t="s">
        <v>49</v>
      </c>
      <c r="K87" s="7"/>
      <c r="L87" s="7"/>
      <c r="M87" s="36">
        <v>152.63</v>
      </c>
      <c r="N87" s="7"/>
      <c r="O87" s="18"/>
    </row>
    <row r="88" spans="1:15" ht="26.25" x14ac:dyDescent="0.25">
      <c r="A88" s="9">
        <f t="shared" si="3"/>
        <v>77</v>
      </c>
      <c r="B88" s="9"/>
      <c r="C88" s="32" t="s">
        <v>86</v>
      </c>
      <c r="D88" s="8" t="s">
        <v>50</v>
      </c>
      <c r="E88" s="6"/>
      <c r="F88" s="9"/>
      <c r="G88" s="31">
        <v>80015734</v>
      </c>
      <c r="H88" s="6"/>
      <c r="I88" s="15"/>
      <c r="J88" s="33" t="s">
        <v>49</v>
      </c>
      <c r="K88" s="7"/>
      <c r="L88" s="7"/>
      <c r="M88" s="36">
        <v>160.97999999999999</v>
      </c>
      <c r="N88" s="7"/>
      <c r="O88" s="18"/>
    </row>
    <row r="89" spans="1:15" ht="41.45" customHeight="1" x14ac:dyDescent="0.25">
      <c r="A89" s="9">
        <f t="shared" si="3"/>
        <v>78</v>
      </c>
      <c r="B89" s="9"/>
      <c r="C89" s="32" t="s">
        <v>87</v>
      </c>
      <c r="D89" s="8" t="s">
        <v>50</v>
      </c>
      <c r="E89" s="6"/>
      <c r="F89" s="9"/>
      <c r="G89" s="31">
        <v>80015735</v>
      </c>
      <c r="H89" s="6"/>
      <c r="I89" s="15"/>
      <c r="J89" s="33" t="s">
        <v>49</v>
      </c>
      <c r="K89" s="7"/>
      <c r="L89" s="7"/>
      <c r="M89" s="36">
        <v>333.02</v>
      </c>
      <c r="N89" s="7"/>
      <c r="O89" s="18"/>
    </row>
    <row r="90" spans="1:15" ht="26.25" x14ac:dyDescent="0.25">
      <c r="A90" s="9">
        <f t="shared" si="3"/>
        <v>79</v>
      </c>
      <c r="B90" s="9"/>
      <c r="C90" s="32" t="s">
        <v>88</v>
      </c>
      <c r="D90" s="8" t="s">
        <v>50</v>
      </c>
      <c r="E90" s="6"/>
      <c r="F90" s="9"/>
      <c r="G90" s="31">
        <v>80015736</v>
      </c>
      <c r="H90" s="6"/>
      <c r="I90" s="15"/>
      <c r="J90" s="33" t="s">
        <v>49</v>
      </c>
      <c r="K90" s="7"/>
      <c r="L90" s="7"/>
      <c r="M90" s="36">
        <v>160.38</v>
      </c>
      <c r="N90" s="7"/>
      <c r="O90" s="18"/>
    </row>
    <row r="91" spans="1:15" ht="26.25" x14ac:dyDescent="0.25">
      <c r="A91" s="9">
        <f t="shared" si="3"/>
        <v>80</v>
      </c>
      <c r="B91" s="9"/>
      <c r="C91" s="32" t="s">
        <v>89</v>
      </c>
      <c r="D91" s="8" t="s">
        <v>50</v>
      </c>
      <c r="E91" s="6"/>
      <c r="F91" s="9"/>
      <c r="G91" s="31">
        <v>80015737</v>
      </c>
      <c r="H91" s="6"/>
      <c r="I91" s="15"/>
      <c r="J91" s="33" t="s">
        <v>49</v>
      </c>
      <c r="K91" s="7"/>
      <c r="L91" s="7"/>
      <c r="M91" s="36">
        <v>26.89</v>
      </c>
      <c r="N91" s="7"/>
      <c r="O91" s="18"/>
    </row>
    <row r="92" spans="1:15" ht="26.25" x14ac:dyDescent="0.25">
      <c r="A92" s="9">
        <f t="shared" si="3"/>
        <v>81</v>
      </c>
      <c r="B92" s="9"/>
      <c r="C92" s="32" t="s">
        <v>90</v>
      </c>
      <c r="D92" s="8" t="s">
        <v>50</v>
      </c>
      <c r="E92" s="6"/>
      <c r="F92" s="9"/>
      <c r="G92" s="31">
        <v>80015738</v>
      </c>
      <c r="H92" s="6"/>
      <c r="I92" s="15"/>
      <c r="J92" s="33" t="s">
        <v>49</v>
      </c>
      <c r="K92" s="7"/>
      <c r="L92" s="7"/>
      <c r="M92" s="36">
        <v>376.17</v>
      </c>
      <c r="N92" s="7"/>
      <c r="O92" s="18"/>
    </row>
    <row r="93" spans="1:15" ht="26.25" x14ac:dyDescent="0.25">
      <c r="A93" s="9">
        <f t="shared" si="3"/>
        <v>82</v>
      </c>
      <c r="B93" s="9"/>
      <c r="C93" s="32" t="s">
        <v>91</v>
      </c>
      <c r="D93" s="8" t="s">
        <v>50</v>
      </c>
      <c r="E93" s="6"/>
      <c r="F93" s="9"/>
      <c r="G93" s="31">
        <v>80015739</v>
      </c>
      <c r="H93" s="6"/>
      <c r="I93" s="15"/>
      <c r="J93" s="33" t="s">
        <v>49</v>
      </c>
      <c r="K93" s="7"/>
      <c r="L93" s="7"/>
      <c r="M93" s="36">
        <v>2226.19</v>
      </c>
      <c r="N93" s="7"/>
      <c r="O93" s="18"/>
    </row>
    <row r="94" spans="1:15" ht="26.25" x14ac:dyDescent="0.25">
      <c r="A94" s="9">
        <f t="shared" si="3"/>
        <v>83</v>
      </c>
      <c r="B94" s="9"/>
      <c r="C94" s="32" t="s">
        <v>92</v>
      </c>
      <c r="D94" s="8" t="s">
        <v>50</v>
      </c>
      <c r="E94" s="6"/>
      <c r="F94" s="9"/>
      <c r="G94" s="31">
        <v>80015740</v>
      </c>
      <c r="H94" s="6"/>
      <c r="I94" s="15"/>
      <c r="J94" s="33" t="s">
        <v>49</v>
      </c>
      <c r="K94" s="7"/>
      <c r="L94" s="7"/>
      <c r="M94" s="36">
        <v>239.79</v>
      </c>
      <c r="N94" s="7"/>
      <c r="O94" s="18"/>
    </row>
    <row r="95" spans="1:15" ht="26.25" x14ac:dyDescent="0.25">
      <c r="A95" s="9">
        <f t="shared" si="3"/>
        <v>84</v>
      </c>
      <c r="B95" s="9"/>
      <c r="C95" s="32" t="s">
        <v>93</v>
      </c>
      <c r="D95" s="8" t="s">
        <v>50</v>
      </c>
      <c r="E95" s="6"/>
      <c r="F95" s="9"/>
      <c r="G95" s="31">
        <v>80015741</v>
      </c>
      <c r="H95" s="6"/>
      <c r="I95" s="15"/>
      <c r="J95" s="33" t="s">
        <v>49</v>
      </c>
      <c r="K95" s="7"/>
      <c r="L95" s="7"/>
      <c r="M95" s="36">
        <v>590.61</v>
      </c>
      <c r="N95" s="7"/>
      <c r="O95" s="18"/>
    </row>
    <row r="96" spans="1:15" ht="26.25" x14ac:dyDescent="0.25">
      <c r="A96" s="9">
        <f t="shared" si="3"/>
        <v>85</v>
      </c>
      <c r="B96" s="9"/>
      <c r="C96" s="32" t="s">
        <v>94</v>
      </c>
      <c r="D96" s="8" t="s">
        <v>50</v>
      </c>
      <c r="E96" s="6"/>
      <c r="F96" s="9"/>
      <c r="G96" s="31">
        <v>80015742</v>
      </c>
      <c r="H96" s="6"/>
      <c r="I96" s="15"/>
      <c r="J96" s="33" t="s">
        <v>49</v>
      </c>
      <c r="K96" s="7"/>
      <c r="L96" s="7"/>
      <c r="M96" s="36">
        <v>232.72</v>
      </c>
      <c r="N96" s="7"/>
      <c r="O96" s="18"/>
    </row>
    <row r="97" spans="1:17" ht="26.25" x14ac:dyDescent="0.25">
      <c r="A97" s="9">
        <f t="shared" si="3"/>
        <v>86</v>
      </c>
      <c r="B97" s="9"/>
      <c r="C97" s="32" t="s">
        <v>94</v>
      </c>
      <c r="D97" s="8" t="s">
        <v>50</v>
      </c>
      <c r="E97" s="6"/>
      <c r="F97" s="9"/>
      <c r="G97" s="31">
        <v>80015743</v>
      </c>
      <c r="H97" s="6"/>
      <c r="I97" s="15"/>
      <c r="J97" s="33" t="s">
        <v>49</v>
      </c>
      <c r="K97" s="7"/>
      <c r="L97" s="7"/>
      <c r="M97" s="36">
        <v>132.6</v>
      </c>
      <c r="N97" s="7"/>
      <c r="O97" s="18"/>
    </row>
    <row r="98" spans="1:17" ht="26.25" x14ac:dyDescent="0.25">
      <c r="A98" s="9">
        <f t="shared" si="3"/>
        <v>87</v>
      </c>
      <c r="B98" s="9"/>
      <c r="C98" s="32" t="s">
        <v>95</v>
      </c>
      <c r="D98" s="8" t="s">
        <v>50</v>
      </c>
      <c r="E98" s="6"/>
      <c r="F98" s="9"/>
      <c r="G98" s="31">
        <v>80015744</v>
      </c>
      <c r="H98" s="6"/>
      <c r="I98" s="15"/>
      <c r="J98" s="33" t="s">
        <v>49</v>
      </c>
      <c r="K98" s="7"/>
      <c r="L98" s="7"/>
      <c r="M98" s="36">
        <v>731.64</v>
      </c>
      <c r="N98" s="7"/>
      <c r="O98" s="18"/>
    </row>
    <row r="99" spans="1:17" ht="26.25" x14ac:dyDescent="0.25">
      <c r="A99" s="9">
        <f t="shared" si="3"/>
        <v>88</v>
      </c>
      <c r="B99" s="9"/>
      <c r="C99" s="32" t="s">
        <v>96</v>
      </c>
      <c r="D99" s="8" t="s">
        <v>50</v>
      </c>
      <c r="E99" s="6"/>
      <c r="F99" s="9"/>
      <c r="G99" s="31">
        <v>80015745</v>
      </c>
      <c r="H99" s="6"/>
      <c r="I99" s="15"/>
      <c r="J99" s="33" t="s">
        <v>49</v>
      </c>
      <c r="K99" s="7"/>
      <c r="L99" s="7"/>
      <c r="M99" s="36">
        <v>106.72</v>
      </c>
      <c r="N99" s="7"/>
      <c r="O99" s="18"/>
    </row>
    <row r="100" spans="1:17" ht="26.25" x14ac:dyDescent="0.25">
      <c r="A100" s="9">
        <f t="shared" si="3"/>
        <v>89</v>
      </c>
      <c r="B100" s="9"/>
      <c r="C100" s="32" t="s">
        <v>83</v>
      </c>
      <c r="D100" s="8" t="s">
        <v>50</v>
      </c>
      <c r="E100" s="6"/>
      <c r="F100" s="9"/>
      <c r="G100" s="31">
        <v>80015746</v>
      </c>
      <c r="H100" s="6"/>
      <c r="I100" s="15"/>
      <c r="J100" s="33" t="s">
        <v>49</v>
      </c>
      <c r="K100" s="7"/>
      <c r="L100" s="7"/>
      <c r="M100" s="36">
        <v>83.93</v>
      </c>
      <c r="N100" s="7"/>
      <c r="O100" s="18"/>
    </row>
    <row r="101" spans="1:17" ht="26.25" x14ac:dyDescent="0.25">
      <c r="A101" s="9">
        <f>A100+1</f>
        <v>90</v>
      </c>
      <c r="B101" s="9"/>
      <c r="C101" s="32" t="s">
        <v>97</v>
      </c>
      <c r="D101" s="8" t="s">
        <v>50</v>
      </c>
      <c r="E101" s="6"/>
      <c r="F101" s="9"/>
      <c r="G101" s="31">
        <v>80015747</v>
      </c>
      <c r="H101" s="6"/>
      <c r="I101" s="15"/>
      <c r="J101" s="33" t="s">
        <v>49</v>
      </c>
      <c r="K101" s="7"/>
      <c r="L101" s="7"/>
      <c r="M101" s="36">
        <v>187.8</v>
      </c>
      <c r="N101" s="7"/>
      <c r="O101" s="18"/>
    </row>
    <row r="102" spans="1:17" ht="15" x14ac:dyDescent="0.25">
      <c r="A102" s="55" t="s">
        <v>100</v>
      </c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7"/>
      <c r="M102" s="39">
        <f>SUM(M30:M101)</f>
        <v>55863.869999999988</v>
      </c>
      <c r="N102" s="7"/>
      <c r="O102" s="18"/>
    </row>
    <row r="103" spans="1:17" x14ac:dyDescent="0.2">
      <c r="A103" s="44" t="s">
        <v>16</v>
      </c>
      <c r="B103" s="44"/>
      <c r="C103" s="44"/>
      <c r="D103" s="44"/>
      <c r="E103" s="44"/>
      <c r="F103" s="44"/>
      <c r="G103" s="44"/>
      <c r="H103" s="44"/>
      <c r="I103" s="44"/>
      <c r="J103" s="44"/>
      <c r="K103" s="24"/>
      <c r="L103" s="25"/>
      <c r="M103" s="41">
        <f>M28+M102</f>
        <v>366899.22000000003</v>
      </c>
      <c r="N103" s="25"/>
      <c r="O103" s="24">
        <f>SUM(O10:O101)</f>
        <v>0</v>
      </c>
    </row>
    <row r="104" spans="1:17" hidden="1" x14ac:dyDescent="0.2">
      <c r="B104" s="1"/>
      <c r="F104" s="1"/>
      <c r="H104" s="11"/>
      <c r="I104" s="1"/>
      <c r="K104" s="19">
        <f>L104*10</f>
        <v>9460000</v>
      </c>
      <c r="L104" s="20">
        <v>946000</v>
      </c>
      <c r="M104" s="20"/>
      <c r="N104" s="20"/>
    </row>
    <row r="105" spans="1:17" x14ac:dyDescent="0.2">
      <c r="B105" s="1"/>
      <c r="F105" s="1"/>
      <c r="H105" s="11"/>
      <c r="I105" s="1"/>
      <c r="K105" s="19"/>
      <c r="L105" s="20"/>
      <c r="M105" s="20"/>
      <c r="N105" s="20"/>
    </row>
    <row r="106" spans="1:17" x14ac:dyDescent="0.2">
      <c r="B106" s="42" t="s">
        <v>103</v>
      </c>
      <c r="F106" s="1"/>
      <c r="H106" s="11"/>
      <c r="I106" s="1"/>
      <c r="K106" s="19"/>
      <c r="L106" s="20"/>
      <c r="M106" s="20"/>
      <c r="N106" s="20"/>
    </row>
    <row r="107" spans="1:17" ht="37.5" customHeight="1" x14ac:dyDescent="0.2">
      <c r="A107" s="60" t="s">
        <v>104</v>
      </c>
      <c r="B107" s="60"/>
      <c r="C107" s="60"/>
      <c r="D107" s="60"/>
      <c r="E107" s="60"/>
      <c r="F107" s="60"/>
      <c r="G107" s="60"/>
      <c r="H107" s="60"/>
      <c r="I107" s="60"/>
    </row>
    <row r="108" spans="1:17" x14ac:dyDescent="0.2">
      <c r="B108" s="43"/>
      <c r="C108" s="43"/>
      <c r="D108" s="43"/>
      <c r="E108" s="43"/>
      <c r="F108" s="43"/>
      <c r="G108" s="43"/>
      <c r="H108" s="43"/>
      <c r="I108" s="43"/>
    </row>
    <row r="109" spans="1:17" x14ac:dyDescent="0.2">
      <c r="B109" s="45"/>
      <c r="C109" s="45"/>
      <c r="D109" s="45"/>
      <c r="E109" s="45"/>
      <c r="F109" s="45"/>
      <c r="G109" s="45"/>
      <c r="H109" s="45"/>
      <c r="I109" s="45"/>
    </row>
    <row r="110" spans="1:17" hidden="1" x14ac:dyDescent="0.2">
      <c r="K110" s="19">
        <f>K103+K104</f>
        <v>9460000</v>
      </c>
      <c r="L110" s="21">
        <f>L103+L104</f>
        <v>946000</v>
      </c>
      <c r="M110" s="21"/>
      <c r="N110" s="21"/>
      <c r="P110" s="21">
        <f>L110*1.5%</f>
        <v>14190</v>
      </c>
      <c r="Q110" s="22" t="s">
        <v>15</v>
      </c>
    </row>
    <row r="111" spans="1:17" hidden="1" x14ac:dyDescent="0.2">
      <c r="B111" s="43"/>
      <c r="C111" s="43"/>
      <c r="D111" s="43"/>
      <c r="E111" s="43"/>
      <c r="F111" s="43"/>
      <c r="G111" s="43"/>
      <c r="H111" s="43"/>
      <c r="I111" s="43"/>
      <c r="P111" s="14" t="s">
        <v>14</v>
      </c>
    </row>
  </sheetData>
  <mergeCells count="14">
    <mergeCell ref="K1:O2"/>
    <mergeCell ref="A4:O4"/>
    <mergeCell ref="B3:C3"/>
    <mergeCell ref="A7:C7"/>
    <mergeCell ref="A107:I107"/>
    <mergeCell ref="B111:I111"/>
    <mergeCell ref="B108:I108"/>
    <mergeCell ref="A103:J103"/>
    <mergeCell ref="B109:I109"/>
    <mergeCell ref="K3:O3"/>
    <mergeCell ref="B6:K6"/>
    <mergeCell ref="A9:O9"/>
    <mergeCell ref="A29:O29"/>
    <mergeCell ref="A102:L102"/>
  </mergeCells>
  <phoneticPr fontId="3" type="noConversion"/>
  <pageMargins left="0.70866141732283472" right="0.39370078740157483" top="0.55118110236220474" bottom="0.55118110236220474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ANEXA 2.1.b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2023-09-04T10:21:58Z</dcterms:modified>
</cp:coreProperties>
</file>